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46a001\共有データ\03財政課\財政係\【交付税担当】\R4年度\【R4】17_その他調査・照会\20230306_令和３年度財政状況資料集の作成等について\04_令和３年度財政状況資料集の確認・修正について\02_提出用\"/>
    </mc:Choice>
  </mc:AlternateContent>
  <bookViews>
    <workbookView xWindow="0" yWindow="0" windowWidth="15360" windowHeight="7635" tabRatio="69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C38" i="10"/>
  <c r="CO37" i="10"/>
  <c r="AM37" i="10"/>
  <c r="CO36" i="10"/>
  <c r="AM36" i="10"/>
  <c r="CO35" i="10"/>
  <c r="AM35" i="10"/>
  <c r="CO34"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AM34" i="10"/>
  <c r="BE34" i="10" l="1"/>
  <c r="BE35" i="10" l="1"/>
  <c r="BE36" i="10" s="1"/>
  <c r="BE37" i="10" s="1"/>
  <c r="BE38"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<sst xmlns="http://schemas.openxmlformats.org/spreadsheetml/2006/main" count="1118" uniqueCount="621">
  <si>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</si>
  <si>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</si>
  <si>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</si>
  <si>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</si>
  <si>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</si>
  <si>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</si>
  <si>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</si>
  <si>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</si>
  <si>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</si>
  <si>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</si>
  <si>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</si>
  <si>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</si>
  <si>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</si>
  <si>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</si>
  <si>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</si>
  <si>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</si>
  <si>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</si>
  <si>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</si>
  <si>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</si>
  <si>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</si>
  <si>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</si>
  <si>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</si>
  <si>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</si>
  <si>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</si>
  <si>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</si>
  <si>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</si>
  <si>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</si>
  <si>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</si>
  <si>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</si>
  <si>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</si>
  <si>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</si>
  <si>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</si>
  <si>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</si>
  <si>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</si>
  <si>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</si>
  <si>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</si>
  <si>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</si>
  <si>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</si>
  <si>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</si>
  <si>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</si>
  <si>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</si>
  <si>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</si>
  <si>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</si>
  <si>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</si>
  <si>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</si>
  <si>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</si>
  <si>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</si>
  <si>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</si>
  <si>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</si>
  <si>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</si>
  <si>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</si>
  <si>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</si>
  <si>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</si>
  <si>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</si>
  <si>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</si>
  <si>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</si>
  <si>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</si>
  <si>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</si>
  <si>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</si>
  <si>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</si>
  <si>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</si>
  <si>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</si>
  <si>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</si>
  <si>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</si>
  <si>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</si>
  <si>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</si>
  <si>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</si>
  <si>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</si>
  <si>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</si>
  <si>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</si>
  <si>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</si>
  <si>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</si>
  <si>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</si>
  <si>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</si>
  <si>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</si>
  <si>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</si>
  <si>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</si>
  <si>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</si>
  <si>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</si>
  <si>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</si>
  <si>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</si>
  <si>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</si>
  <si>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</si>
  <si>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</si>
  <si>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</si>
  <si>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</si>
  <si>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</si>
  <si>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</si>
  <si>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</si>
  <si>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</si>
  <si>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</si>
  <si>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</si>
  <si>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</si>
  <si>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</si>
  <si>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</si>
  <si>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</si>
  <si>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</si>
  <si>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</si>
  <si>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</si>
  <si>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市川三郷町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</si>
  <si>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</si>
  <si>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</si>
  <si>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</si>
  <si>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</si>
  <si>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</si>
  <si>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</si>
  <si>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</si>
  <si>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</si>
  <si>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</si>
  <si>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</si>
  <si>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</si>
  <si>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</si>
  <si>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</si>
  <si>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</si>
  <si>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</si>
  <si>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</si>
  <si>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</si>
  <si>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</si>
  <si>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</si>
  <si>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</si>
  <si>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</si>
  <si>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</si>
  <si>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</si>
  <si>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</si>
  <si>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</si>
  <si>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</si>
  <si>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</si>
  <si>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</si>
  <si>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</si>
  <si>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</si>
  <si>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</si>
  <si>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</si>
  <si>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</si>
  <si>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</si>
  <si>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</si>
  <si>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</si>
  <si>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</si>
  <si>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</si>
  <si>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</si>
  <si>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</si>
  <si>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</si>
  <si>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</si>
  <si>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</si>
  <si>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</si>
  <si>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</si>
  <si>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</si>
  <si>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</si>
  <si>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</si>
  <si>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</si>
  <si>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</si>
  <si>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</si>
  <si>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</si>
  <si>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</si>
  <si>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</si>
  <si>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</si>
  <si>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</si>
  <si>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</si>
  <si>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</si>
  <si>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</si>
  <si>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</si>
  <si>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</si>
  <si>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</si>
  <si>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</si>
  <si>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</si>
  <si>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</si>
  <si>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</si>
  <si>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</si>
  <si>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</si>
  <si>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</si>
  <si>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</si>
  <si>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</si>
  <si>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</si>
  <si>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</si>
  <si>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</si>
  <si>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</si>
  <si>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</si>
  <si>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</si>
  <si>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</si>
  <si>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</si>
  <si>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</si>
  <si>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</si>
  <si>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</si>
  <si>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</si>
  <si>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</si>
  <si>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</si>
  <si>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</si>
  <si>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</si>
  <si>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</si>
  <si>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</si>
  <si>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</si>
  <si>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</si>
  <si>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</si>
  <si>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</si>
  <si>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</si>
  <si>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</si>
  <si>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</si>
  <si>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</si>
  <si>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</si>
  <si>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</si>
  <si>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</si>
  <si>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</si>
  <si>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</si>
  <si>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</si>
  <si>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</si>
  <si>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</si>
  <si>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</si>
  <si>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</si>
  <si>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</si>
  <si>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</si>
  <si>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</si>
  <si>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</si>
  <si>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</si>
  <si>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</si>
  <si>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</si>
  <si>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</si>
  <si>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山梨県市川三郷町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</si>
  <si>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</si>
  <si>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</si>
  <si>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</si>
  <si>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</si>
  <si>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</si>
  <si>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</si>
  <si>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</si>
  <si>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</si>
  <si>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</si>
  <si>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</si>
  <si>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</si>
  <si>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</si>
  <si>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</si>
  <si>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</si>
  <si>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</si>
  <si>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</si>
  <si>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</si>
  <si>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</si>
  <si>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</si>
  <si>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</si>
  <si>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</si>
  <si>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</si>
  <si>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</si>
  <si>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</si>
  <si>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</si>
  <si>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</si>
  <si>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</si>
  <si>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</si>
  <si>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</si>
  <si>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</si>
  <si>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</si>
  <si>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</si>
  <si>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</si>
  <si>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</si>
  <si>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</si>
  <si>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</si>
  <si>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</si>
  <si>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</si>
  <si>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</si>
  <si>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</si>
  <si>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</si>
  <si>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</si>
  <si>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</si>
  <si>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</si>
  <si>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</si>
  <si>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</si>
  <si>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</si>
  <si>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</si>
  <si>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</si>
  <si>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</si>
  <si>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</si>
  <si>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</si>
  <si>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</si>
  <si>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</si>
  <si>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</si>
  <si>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</si>
  <si>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</si>
  <si>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</si>
  <si>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</si>
  <si>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</si>
  <si>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</si>
  <si>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</si>
  <si>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</si>
  <si>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</si>
  <si>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</si>
  <si>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</si>
  <si>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</si>
  <si>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</si>
  <si>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</si>
  <si>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</si>
  <si>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</si>
  <si>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</si>
  <si>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</si>
  <si>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</si>
  <si>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</si>
  <si>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</si>
  <si>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</si>
  <si>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</si>
  <si>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</si>
  <si>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</si>
  <si>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</si>
  <si>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</si>
  <si>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</si>
  <si>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</si>
  <si>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</si>
  <si>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</si>
  <si>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</si>
  <si>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</si>
  <si>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</si>
  <si>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</si>
  <si>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</si>
  <si>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</si>
  <si>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</si>
  <si>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</si>
  <si>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</si>
  <si>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</si>
  <si>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</si>
  <si>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</si>
  <si>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</si>
  <si>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</si>
  <si>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</si>
  <si>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</si>
  <si>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</si>
  <si>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</si>
  <si>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</si>
  <si>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</si>
  <si>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</si>
  <si>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</si>
  <si>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</si>
  <si>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</si>
  <si>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</si>
  <si>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</si>
  <si>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</si>
  <si>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</si>
  <si>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</si>
  <si>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</si>
  <si>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</si>
  <si>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</si>
  <si>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</si>
  <si>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</si>
  <si>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</si>
  <si>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</si>
  <si>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</si>
  <si>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</si>
  <si>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簡易水道</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</si>
  <si>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</si>
  <si>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</si>
  <si>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</si>
  <si>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</si>
  <si>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</si>
  <si>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</si>
  <si>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</si>
  <si>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</si>
  <si>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</si>
  <si>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</si>
  <si>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</si>
  <si>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</si>
  <si>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</si>
  <si>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</si>
  <si>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</si>
  <si>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</si>
  <si>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</si>
  <si>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</si>
  <si>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</si>
  <si>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</si>
  <si>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</si>
  <si>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</si>
  <si>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</si>
  <si>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</si>
  <si>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</si>
  <si>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</si>
  <si>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</si>
  <si>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</si>
  <si>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</si>
  <si>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山梨県市川三郷町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</si>
  <si>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</si>
  <si>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</si>
  <si>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</si>
  <si>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</si>
  <si>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</si>
  <si>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</si>
  <si>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</si>
  <si>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</si>
  <si>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</si>
  <si>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</si>
  <si>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</si>
  <si>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</si>
  <si>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</si>
  <si>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</si>
  <si>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</si>
  <si>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</si>
  <si>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</si>
  <si>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</si>
  <si>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</si>
  <si>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</si>
  <si>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恩賜県有財産保護管理事業特別会計</t>
    <phoneticPr fontId="5"/>
  </si>
  <si>
    <t>歌舞伎文化公園管理特別会計</t>
    <phoneticPr fontId="5"/>
  </si>
  <si>
    <t>峡南地域教育支援センター共同設置特別会計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</si>
  <si>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</si>
  <si>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</si>
  <si>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</si>
  <si>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</si>
  <si>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</si>
  <si>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</si>
  <si>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</si>
  <si>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</si>
  <si>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</si>
  <si>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</si>
  <si>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</si>
  <si>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</si>
  <si>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</si>
  <si>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</si>
  <si>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</si>
  <si>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</si>
  <si>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訪問看護ステーション西八代特別会計</t>
    <phoneticPr fontId="5"/>
  </si>
  <si>
    <t>後期高齢者医療特別会計</t>
    <phoneticPr fontId="5"/>
  </si>
  <si>
    <t>上水道事業会計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</si>
  <si>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</si>
  <si>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</si>
  <si>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</si>
  <si>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</si>
  <si>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</si>
  <si>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戸別浄化槽整備推進事業特別会計</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</si>
  <si>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</si>
  <si>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</si>
  <si>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</si>
  <si>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</si>
  <si>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</si>
  <si>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</si>
  <si>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</si>
  <si>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</si>
  <si>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</si>
  <si>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</si>
  <si>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</si>
  <si>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</si>
  <si>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</si>
  <si>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</si>
  <si>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</si>
  <si>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</si>
  <si>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</si>
  <si>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</si>
  <si>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</si>
  <si>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</si>
  <si>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</si>
  <si>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</si>
  <si>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</si>
  <si>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</si>
  <si>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</si>
  <si>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</si>
  <si>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</si>
  <si>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</si>
  <si>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</si>
  <si>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</si>
  <si>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</si>
  <si>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</si>
  <si>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</si>
  <si>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</si>
  <si>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</si>
  <si>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</si>
  <si>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</si>
  <si>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</si>
  <si>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</si>
  <si>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</si>
  <si>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</si>
  <si>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</si>
  <si>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</si>
  <si>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</si>
  <si>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</si>
  <si>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</si>
  <si>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</si>
  <si>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</si>
  <si>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</si>
  <si>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</si>
  <si>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</si>
  <si>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</si>
  <si>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</si>
  <si>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</si>
  <si>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</si>
  <si>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</si>
  <si>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</si>
  <si>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</si>
  <si>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</si>
  <si>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</si>
  <si>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</si>
  <si>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</si>
  <si>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</si>
  <si>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</si>
  <si>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</si>
  <si>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</si>
  <si>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</si>
  <si>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</si>
  <si>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</si>
  <si>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</si>
  <si>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</si>
  <si>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</si>
  <si>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</si>
  <si>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</si>
  <si>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</si>
  <si>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</si>
  <si>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</si>
  <si>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</si>
  <si>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</si>
  <si>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</si>
  <si>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</si>
  <si>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</si>
  <si>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</si>
  <si>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</si>
  <si>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</si>
  <si>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</si>
  <si>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</si>
  <si>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</si>
  <si>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</si>
  <si>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</si>
  <si>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</si>
  <si>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</si>
  <si>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</si>
  <si>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</si>
  <si>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</si>
  <si>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</si>
  <si>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</si>
  <si>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</si>
  <si>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</si>
  <si>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</si>
  <si>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</si>
  <si>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</si>
  <si>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</si>
  <si>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</si>
  <si>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</si>
  <si>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</si>
  <si>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</si>
  <si>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</si>
  <si>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</si>
  <si>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</si>
  <si>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</si>
  <si>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</si>
  <si>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</si>
  <si>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</si>
  <si>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</si>
  <si>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</si>
  <si>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</si>
  <si>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</si>
  <si>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</si>
  <si>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</si>
  <si>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</si>
  <si>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</si>
  <si>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</si>
  <si>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</si>
  <si>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</si>
  <si>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</si>
  <si>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</si>
  <si>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</si>
  <si>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</si>
  <si>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</si>
  <si>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</si>
  <si>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</si>
  <si>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</si>
  <si>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</si>
  <si>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</si>
  <si>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</si>
  <si>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</si>
  <si>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</si>
  <si>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</si>
  <si>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</si>
  <si>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</si>
  <si>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</si>
  <si>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</si>
  <si>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1.42</t>
  </si>
  <si>
    <t>▲ 9.71</t>
  </si>
  <si>
    <t>▲ 2.94</t>
  </si>
  <si>
    <t>▲ 0.23</t>
  </si>
  <si>
    <t>一般会計</t>
  </si>
  <si>
    <t>上水道事業会計</t>
  </si>
  <si>
    <t>介護保険特別会計</t>
  </si>
  <si>
    <t>公共下水道事業特別会計</t>
  </si>
  <si>
    <t>国民健康保険特別会計</t>
  </si>
  <si>
    <t>歌舞伎文化公園管理特別会計</t>
  </si>
  <si>
    <t>簡易水道特別会計</t>
  </si>
  <si>
    <t>恩賜県有財産保護管理事業特別会計</t>
  </si>
  <si>
    <t>その他会計（赤字）</t>
  </si>
  <si>
    <t>その他会計（黒字）</t>
  </si>
  <si>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</si>
  <si>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</si>
  <si>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</si>
  <si>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</si>
  <si>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</si>
  <si>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</si>
  <si>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</si>
  <si>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</si>
  <si>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</si>
  <si>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38"/>
  </si>
  <si>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38"/>
  </si>
  <si>
    <t>山梨県市町村総合事務組合　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38"/>
  </si>
  <si>
    <t>山梨県市町村総合事務組合　入札参加資格審査事業特別会計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5">
      <t>トクベツ</t>
    </rPh>
    <rPh sb="25" eb="27">
      <t>カイケイ</t>
    </rPh>
    <phoneticPr fontId="38"/>
  </si>
  <si>
    <t>山梨県市町村総合事務組合　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8"/>
  </si>
  <si>
    <t>峡南広域行政組合　一般会計</t>
    <rPh sb="0" eb="2">
      <t>キョウナン</t>
    </rPh>
    <rPh sb="2" eb="4">
      <t>コウイキ</t>
    </rPh>
    <rPh sb="4" eb="6">
      <t>ギョウセイ</t>
    </rPh>
    <rPh sb="6" eb="8">
      <t>クミアイ</t>
    </rPh>
    <rPh sb="9" eb="11">
      <t>イッパン</t>
    </rPh>
    <rPh sb="11" eb="13">
      <t>カイケイ</t>
    </rPh>
    <phoneticPr fontId="38"/>
  </si>
  <si>
    <t>峡南広域行政組合　情報センター特別会計</t>
    <rPh sb="0" eb="2">
      <t>キョウナン</t>
    </rPh>
    <rPh sb="2" eb="4">
      <t>コウイキ</t>
    </rPh>
    <rPh sb="4" eb="6">
      <t>ギョウセイ</t>
    </rPh>
    <rPh sb="6" eb="8">
      <t>クミアイ</t>
    </rPh>
    <rPh sb="9" eb="11">
      <t>ジョウホウ</t>
    </rPh>
    <rPh sb="15" eb="17">
      <t>トクベツ</t>
    </rPh>
    <rPh sb="17" eb="19">
      <t>カイケイ</t>
    </rPh>
    <phoneticPr fontId="38"/>
  </si>
  <si>
    <t>峡南広域行政組合　峡南ふるさと市町村圏特別会計</t>
    <rPh sb="0" eb="2">
      <t>キョウナン</t>
    </rPh>
    <rPh sb="2" eb="4">
      <t>コウイキ</t>
    </rPh>
    <rPh sb="4" eb="6">
      <t>ギョウセイ</t>
    </rPh>
    <rPh sb="6" eb="8">
      <t>クミアイ</t>
    </rPh>
    <rPh sb="9" eb="11">
      <t>キョウナン</t>
    </rPh>
    <rPh sb="15" eb="18">
      <t>シチョウソン</t>
    </rPh>
    <rPh sb="18" eb="19">
      <t>ケン</t>
    </rPh>
    <rPh sb="19" eb="21">
      <t>トクベツ</t>
    </rPh>
    <rPh sb="21" eb="23">
      <t>カイケイ</t>
    </rPh>
    <phoneticPr fontId="38"/>
  </si>
  <si>
    <t>峡南広域行政組合　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38"/>
  </si>
  <si>
    <t>三郡衛生組合　一般会計　その他2会計</t>
    <rPh sb="0" eb="2">
      <t>サングン</t>
    </rPh>
    <rPh sb="2" eb="4">
      <t>エイセイ</t>
    </rPh>
    <rPh sb="4" eb="6">
      <t>クミアイ</t>
    </rPh>
    <rPh sb="7" eb="9">
      <t>イッパン</t>
    </rPh>
    <rPh sb="9" eb="11">
      <t>カイケイ</t>
    </rPh>
    <phoneticPr fontId="38"/>
  </si>
  <si>
    <t>峡南衛生組合　一般会計</t>
    <rPh sb="0" eb="2">
      <t>キョウナン</t>
    </rPh>
    <rPh sb="2" eb="4">
      <t>エイセイ</t>
    </rPh>
    <rPh sb="4" eb="6">
      <t>クミアイ</t>
    </rPh>
    <rPh sb="7" eb="9">
      <t>イッパン</t>
    </rPh>
    <rPh sb="9" eb="11">
      <t>カイケイ</t>
    </rPh>
    <phoneticPr fontId="38"/>
  </si>
  <si>
    <t>中巨摩地区広域事務組合　一般会計</t>
    <rPh sb="0" eb="3">
      <t>ナカコマ</t>
    </rPh>
    <rPh sb="3" eb="5">
      <t>チク</t>
    </rPh>
    <rPh sb="5" eb="7">
      <t>コウイキ</t>
    </rPh>
    <rPh sb="7" eb="9">
      <t>ジム</t>
    </rPh>
    <rPh sb="9" eb="11">
      <t>クミアイ</t>
    </rPh>
    <rPh sb="12" eb="14">
      <t>イッパン</t>
    </rPh>
    <rPh sb="14" eb="16">
      <t>カイケイ</t>
    </rPh>
    <phoneticPr fontId="38"/>
  </si>
  <si>
    <t>中巨摩地区広域事務組合　ごみ処理事業特別会計</t>
    <rPh sb="0" eb="3">
      <t>ナカコマ</t>
    </rPh>
    <rPh sb="3" eb="5">
      <t>チク</t>
    </rPh>
    <rPh sb="5" eb="7">
      <t>コウイキ</t>
    </rPh>
    <rPh sb="7" eb="9">
      <t>ジム</t>
    </rPh>
    <rPh sb="9" eb="11">
      <t>クミアイ</t>
    </rPh>
    <rPh sb="14" eb="16">
      <t>ショリ</t>
    </rPh>
    <rPh sb="16" eb="18">
      <t>ジギョウ</t>
    </rPh>
    <rPh sb="18" eb="20">
      <t>トクベツ</t>
    </rPh>
    <rPh sb="20" eb="22">
      <t>カイケイ</t>
    </rPh>
    <phoneticPr fontId="38"/>
  </si>
  <si>
    <t>中巨摩地区広域事務組合　地区公園事業特別会計</t>
    <rPh sb="0" eb="3">
      <t>ナカコマ</t>
    </rPh>
    <rPh sb="3" eb="5">
      <t>チク</t>
    </rPh>
    <rPh sb="5" eb="7">
      <t>コウイキ</t>
    </rPh>
    <rPh sb="7" eb="9">
      <t>ジム</t>
    </rPh>
    <rPh sb="9" eb="11">
      <t>クミアイ</t>
    </rPh>
    <rPh sb="12" eb="14">
      <t>チク</t>
    </rPh>
    <rPh sb="14" eb="16">
      <t>コウエン</t>
    </rPh>
    <rPh sb="16" eb="18">
      <t>ジギョウ</t>
    </rPh>
    <rPh sb="18" eb="20">
      <t>トクベツ</t>
    </rPh>
    <rPh sb="20" eb="22">
      <t>カイケイ</t>
    </rPh>
    <phoneticPr fontId="38"/>
  </si>
  <si>
    <t>中巨摩地区広域事務組合　老人福祉事業特別会計</t>
    <rPh sb="0" eb="3">
      <t>ナカコマ</t>
    </rPh>
    <rPh sb="3" eb="5">
      <t>チク</t>
    </rPh>
    <rPh sb="5" eb="7">
      <t>コウイキ</t>
    </rPh>
    <rPh sb="7" eb="9">
      <t>ジム</t>
    </rPh>
    <rPh sb="9" eb="11">
      <t>クミアイ</t>
    </rPh>
    <rPh sb="12" eb="14">
      <t>ロウジン</t>
    </rPh>
    <rPh sb="14" eb="16">
      <t>フクシ</t>
    </rPh>
    <rPh sb="16" eb="18">
      <t>ジギョウ</t>
    </rPh>
    <rPh sb="18" eb="20">
      <t>トクベツ</t>
    </rPh>
    <rPh sb="20" eb="22">
      <t>カイケイ</t>
    </rPh>
    <phoneticPr fontId="38"/>
  </si>
  <si>
    <t>中巨摩地区広域事務組合　勤労青年センター事業特別会計</t>
    <rPh sb="0" eb="3">
      <t>ナカコマ</t>
    </rPh>
    <rPh sb="3" eb="5">
      <t>チク</t>
    </rPh>
    <rPh sb="5" eb="7">
      <t>コウイキ</t>
    </rPh>
    <rPh sb="7" eb="9">
      <t>ジム</t>
    </rPh>
    <rPh sb="9" eb="11">
      <t>クミアイ</t>
    </rPh>
    <rPh sb="12" eb="14">
      <t>キンロウ</t>
    </rPh>
    <rPh sb="14" eb="16">
      <t>セイネン</t>
    </rPh>
    <rPh sb="20" eb="22">
      <t>ジギョウ</t>
    </rPh>
    <rPh sb="22" eb="24">
      <t>トクベツ</t>
    </rPh>
    <rPh sb="24" eb="26">
      <t>カイケイ</t>
    </rPh>
    <phoneticPr fontId="38"/>
  </si>
  <si>
    <t>中巨摩地区広域事務組合　し尿処理事業特別会計</t>
    <rPh sb="0" eb="3">
      <t>ナカコマ</t>
    </rPh>
    <rPh sb="3" eb="5">
      <t>チク</t>
    </rPh>
    <rPh sb="5" eb="7">
      <t>コウイキ</t>
    </rPh>
    <rPh sb="7" eb="9">
      <t>ジム</t>
    </rPh>
    <rPh sb="9" eb="11">
      <t>クミアイ</t>
    </rPh>
    <rPh sb="13" eb="14">
      <t>ニョウ</t>
    </rPh>
    <rPh sb="14" eb="16">
      <t>ショリ</t>
    </rPh>
    <rPh sb="16" eb="18">
      <t>ジギョウ</t>
    </rPh>
    <rPh sb="18" eb="20">
      <t>トクベツ</t>
    </rPh>
    <rPh sb="20" eb="22">
      <t>カイケイ</t>
    </rPh>
    <phoneticPr fontId="38"/>
  </si>
  <si>
    <t>山梨県後期高齢者医療広域連合　一般会計　その他1会計</t>
    <rPh sb="0" eb="3">
      <t>ヤマナシケン</t>
    </rPh>
    <rPh sb="3" eb="5">
      <t>コウキ</t>
    </rPh>
    <rPh sb="5" eb="8">
      <t>コウレイシャ</t>
    </rPh>
    <rPh sb="8" eb="10">
      <t>イリョウ</t>
    </rPh>
    <rPh sb="10" eb="12">
      <t>コウイキ</t>
    </rPh>
    <rPh sb="12" eb="14">
      <t>レンゴウ</t>
    </rPh>
    <rPh sb="15" eb="17">
      <t>イッパン</t>
    </rPh>
    <rPh sb="17" eb="19">
      <t>カイケイ</t>
    </rPh>
    <rPh sb="22" eb="23">
      <t>ホカ</t>
    </rPh>
    <rPh sb="24" eb="26">
      <t>カイケイ</t>
    </rPh>
    <phoneticPr fontId="38"/>
  </si>
  <si>
    <t>峡南医療センター企業団会計</t>
    <rPh sb="0" eb="2">
      <t>キョウナン</t>
    </rPh>
    <rPh sb="2" eb="4">
      <t>イリョウ</t>
    </rPh>
    <rPh sb="8" eb="10">
      <t>キギョウ</t>
    </rPh>
    <rPh sb="10" eb="11">
      <t>ダン</t>
    </rPh>
    <rPh sb="11" eb="13">
      <t>カイケイ</t>
    </rPh>
    <phoneticPr fontId="38"/>
  </si>
  <si>
    <t>山梨県西部広域環境組合</t>
    <rPh sb="0" eb="7">
      <t>ヤマナシケンセイブコウイキ</t>
    </rPh>
    <rPh sb="7" eb="9">
      <t>カンキョウ</t>
    </rPh>
    <rPh sb="9" eb="11">
      <t>クミアイ</t>
    </rPh>
    <phoneticPr fontId="39"/>
  </si>
  <si>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</si>
  <si>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</si>
  <si>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</si>
  <si>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</si>
  <si>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</si>
  <si>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</si>
  <si>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</si>
  <si>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</si>
  <si>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</si>
  <si>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</si>
  <si>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地域振興基金</t>
    <rPh sb="0" eb="6">
      <t>チイキシンコウキキン</t>
    </rPh>
    <phoneticPr fontId="5"/>
  </si>
  <si>
    <t>地域福祉基金</t>
    <rPh sb="0" eb="6">
      <t>チイキフクシキキン</t>
    </rPh>
    <phoneticPr fontId="5"/>
  </si>
  <si>
    <t>過疎地域自立促進基金</t>
    <rPh sb="0" eb="6">
      <t>カソチイキジリツ</t>
    </rPh>
    <rPh sb="6" eb="8">
      <t>ソクシン</t>
    </rPh>
    <rPh sb="8" eb="10">
      <t>キキン</t>
    </rPh>
    <phoneticPr fontId="5"/>
  </si>
  <si>
    <t>正子奨学基金</t>
    <rPh sb="0" eb="4">
      <t>マサコショウガク</t>
    </rPh>
    <rPh sb="4" eb="6">
      <t>キキン</t>
    </rPh>
    <phoneticPr fontId="5"/>
  </si>
  <si>
    <t>ふるさと水と土保全対策基金</t>
    <rPh sb="4" eb="5">
      <t>ミズ</t>
    </rPh>
    <rPh sb="6" eb="7">
      <t>ツチ</t>
    </rPh>
    <rPh sb="7" eb="9">
      <t>ホゼン</t>
    </rPh>
    <rPh sb="9" eb="13">
      <t>タイサクキキン</t>
    </rPh>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</si>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</sst>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4" applyFont="1" applyBorder="1" applyAlignment="1" applyProtection="1">
      <alignment horizontal="left" vertical="center" shrinkToFit="1"/>
      <protection locked="0"/>
    </xf>
    <xf numFmtId="0" fontId="38" fillId="0" borderId="99" xfId="14" applyFont="1" applyBorder="1" applyAlignment="1" applyProtection="1">
      <alignment horizontal="left" vertical="center" shrinkToFit="1"/>
      <protection locked="0"/>
    </xf>
    <xf numFmtId="0" fontId="38" fillId="0" borderId="100" xfId="14"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4" applyFont="1" applyBorder="1" applyAlignment="1" applyProtection="1">
      <alignment horizontal="left" vertical="center" shrinkToFit="1"/>
      <protection locked="0"/>
    </xf>
    <xf numFmtId="0" fontId="38" fillId="0" borderId="113" xfId="14" applyFont="1" applyBorder="1" applyAlignment="1" applyProtection="1">
      <alignment horizontal="left" vertical="center" shrinkToFit="1"/>
      <protection locked="0"/>
    </xf>
    <xf numFmtId="0" fontId="38" fillId="0" borderId="114" xfId="14"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48"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0"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49"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58"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0"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69" xfId="14" applyNumberFormat="1" applyFont="1" applyFill="1" applyBorder="1" applyAlignment="1">
      <alignment horizontal="right" vertical="center" shrinkToFit="1"/>
    </xf>
    <xf numFmtId="177" fontId="34" fillId="6" borderId="170"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177" fontId="34" fillId="6" borderId="162"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187" fontId="34" fillId="6" borderId="182"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117234</c:v>
                </c:pt>
                <c:pt idx="4">
                  <c:v>97758</c:v>
                </c:pt>
              </c:numCache>
            </c:numRef>
          </c:val>
          <c:smooth val="0"/>
          <c:extLst xmlns:c16r2="http://schemas.microsoft.com/office/drawing/2015/06/chart">
            <c:ext xmlns:c16="http://schemas.microsoft.com/office/drawing/2014/chart" uri="{C3380CC4-5D6E-409C-BE32-E72D297353CC}">
              <c16:uniqueId val="{00000000-BAD6-4418-90A5-1140D932A3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78083</c:v>
                </c:pt>
                <c:pt idx="1">
                  <c:v>166918</c:v>
                </c:pt>
                <c:pt idx="2">
                  <c:v>177236</c:v>
                </c:pt>
                <c:pt idx="3">
                  <c:v>44571</c:v>
                </c:pt>
                <c:pt idx="4">
                  <c:v>49274</c:v>
                </c:pt>
              </c:numCache>
            </c:numRef>
          </c:val>
          <c:smooth val="0"/>
          <c:extLst xmlns:c16r2="http://schemas.microsoft.com/office/drawing/2015/06/chart">
            <c:ext xmlns:c16="http://schemas.microsoft.com/office/drawing/2014/chart" uri="{C3380CC4-5D6E-409C-BE32-E72D297353CC}">
              <c16:uniqueId val="{00000001-BAD6-4418-90A5-1140D932A3C0}"/>
            </c:ext>
          </c:extLst>
        </c:ser>
        <c:dLbls>
          <c:showLegendKey val="0"/>
          <c:showVal val="0"/>
          <c:showCatName val="0"/>
          <c:showSerName val="0"/>
          <c:showPercent val="0"/>
          <c:showBubbleSize val="0"/>
        </c:dLbls>
        <c:marker val="1"/>
        <c:smooth val="0"/>
        <c:axId val="447310624"/>
        <c:axId val="447316112"/>
      </c:lineChart>
      <c:catAx>
        <c:axId val="447310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7316112"/>
        <c:crosses val="autoZero"/>
        <c:auto val="1"/>
        <c:lblAlgn val="ctr"/>
        <c:lblOffset val="100"/>
        <c:tickLblSkip val="1"/>
        <c:tickMarkSkip val="1"/>
        <c:noMultiLvlLbl val="0"/>
      </c:catAx>
      <c:valAx>
        <c:axId val="44731611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7310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7.88</c:v>
                </c:pt>
                <c:pt idx="1">
                  <c:v>7.22</c:v>
                </c:pt>
                <c:pt idx="2">
                  <c:v>4.4400000000000004</c:v>
                </c:pt>
                <c:pt idx="3">
                  <c:v>4.41</c:v>
                </c:pt>
                <c:pt idx="4">
                  <c:v>3.45</c:v>
                </c:pt>
              </c:numCache>
            </c:numRef>
          </c:val>
          <c:extLst xmlns:c16r2="http://schemas.microsoft.com/office/drawing/2015/06/chart">
            <c:ext xmlns:c16="http://schemas.microsoft.com/office/drawing/2014/chart" uri="{C3380CC4-5D6E-409C-BE32-E72D297353CC}">
              <c16:uniqueId val="{00000000-0465-4CE5-8CA3-9A40AEC837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40.03</c:v>
                </c:pt>
                <c:pt idx="1">
                  <c:v>31.56</c:v>
                </c:pt>
                <c:pt idx="2">
                  <c:v>32.35</c:v>
                </c:pt>
                <c:pt idx="3">
                  <c:v>31.14</c:v>
                </c:pt>
                <c:pt idx="4">
                  <c:v>31.91</c:v>
                </c:pt>
              </c:numCache>
            </c:numRef>
          </c:val>
          <c:extLst xmlns:c16r2="http://schemas.microsoft.com/office/drawing/2015/06/chart">
            <c:ext xmlns:c16="http://schemas.microsoft.com/office/drawing/2014/chart" uri="{C3380CC4-5D6E-409C-BE32-E72D297353CC}">
              <c16:uniqueId val="{00000001-0465-4CE5-8CA3-9A40AEC83743}"/>
            </c:ext>
          </c:extLst>
        </c:ser>
        <c:dLbls>
          <c:showLegendKey val="0"/>
          <c:showVal val="0"/>
          <c:showCatName val="0"/>
          <c:showSerName val="0"/>
          <c:showPercent val="0"/>
          <c:showBubbleSize val="0"/>
        </c:dLbls>
        <c:gapWidth val="250"/>
        <c:overlap val="100"/>
        <c:axId val="447311800"/>
        <c:axId val="447312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-1.42</c:v>
                </c:pt>
                <c:pt idx="1">
                  <c:v>-9.7100000000000009</c:v>
                </c:pt>
                <c:pt idx="2">
                  <c:v>-2.94</c:v>
                </c:pt>
                <c:pt idx="3">
                  <c:v>-0.23</c:v>
                </c:pt>
                <c:pt idx="4">
                  <c:v>1.28</c:v>
                </c:pt>
              </c:numCache>
            </c:numRef>
          </c:val>
          <c:smooth val="0"/>
          <c:extLst xmlns:c16r2="http://schemas.microsoft.com/office/drawing/2015/06/chart">
            <c:ext xmlns:c16="http://schemas.microsoft.com/office/drawing/2014/chart" uri="{C3380CC4-5D6E-409C-BE32-E72D297353CC}">
              <c16:uniqueId val="{00000002-0465-4CE5-8CA3-9A40AEC83743}"/>
            </c:ext>
          </c:extLst>
        </c:ser>
        <c:dLbls>
          <c:showLegendKey val="0"/>
          <c:showVal val="0"/>
          <c:showCatName val="0"/>
          <c:showSerName val="0"/>
          <c:showPercent val="0"/>
          <c:showBubbleSize val="0"/>
        </c:dLbls>
        <c:marker val="1"/>
        <c:smooth val="0"/>
        <c:axId val="447311800"/>
        <c:axId val="447312192"/>
      </c:lineChart>
      <c:catAx>
        <c:axId val="447311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7312192"/>
        <c:crosses val="autoZero"/>
        <c:auto val="1"/>
        <c:lblAlgn val="ctr"/>
        <c:lblOffset val="100"/>
        <c:tickLblSkip val="1"/>
        <c:tickMarkSkip val="1"/>
        <c:noMultiLvlLbl val="0"/>
      </c:catAx>
      <c:valAx>
        <c:axId val="447312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311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c:v>
                </c:pt>
                <c:pt idx="2">
                  <c:v>#N/A</c:v>
                </c:pt>
                <c:pt idx="3">
                  <c:v>0.06</c:v>
                </c:pt>
                <c:pt idx="4">
                  <c:v>#N/A</c:v>
                </c:pt>
                <c:pt idx="5">
                  <c:v>0.06</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0-163C-4D47-BEC3-98087A6E0B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63C-4D47-BEC3-98087A6E0BA1}"/>
            </c:ext>
          </c:extLst>
        </c:ser>
        <c:ser>
          <c:idx val="2"/>
          <c:order val="2"/>
          <c:tx>
            <c:strRef>
              <c:f>データシート!$A$29</c:f>
              <c:strCache>
                <c:ptCount val="1"/>
                <c:pt idx="0">
                  <c:v>恩賜県有財産保護管理事業特別会計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163C-4D47-BEC3-98087A6E0BA1}"/>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0.28000000000000003</c:v>
                </c:pt>
                <c:pt idx="2">
                  <c:v>#N/A</c:v>
                </c:pt>
                <c:pt idx="3">
                  <c:v>0.19</c:v>
                </c:pt>
                <c:pt idx="4">
                  <c:v>#N/A</c:v>
                </c:pt>
                <c:pt idx="5">
                  <c:v>0.09</c:v>
                </c:pt>
                <c:pt idx="6">
                  <c:v>#N/A</c:v>
                </c:pt>
                <c:pt idx="7">
                  <c:v>0.17</c:v>
                </c:pt>
                <c:pt idx="8">
                  <c:v>#N/A</c:v>
                </c:pt>
                <c:pt idx="9">
                  <c:v>0.06</c:v>
                </c:pt>
              </c:numCache>
            </c:numRef>
          </c:val>
          <c:extLst xmlns:c16r2="http://schemas.microsoft.com/office/drawing/2015/06/chart">
            <c:ext xmlns:c16="http://schemas.microsoft.com/office/drawing/2014/chart" uri="{C3380CC4-5D6E-409C-BE32-E72D297353CC}">
              <c16:uniqueId val="{00000003-163C-4D47-BEC3-98087A6E0BA1}"/>
            </c:ext>
          </c:extLst>
        </c:ser>
        <c:ser>
          <c:idx val="4"/>
          <c:order val="4"/>
          <c:tx>
            <c:strRef>
              <c:f>データシート!$A$31</c:f>
              <c:strCache>
                <c:ptCount val="1"/>
                <c:pt idx="0">
                  <c:v>歌舞伎文化公園管理特別会計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0.04</c:v>
                </c:pt>
                <c:pt idx="4">
                  <c:v>#N/A</c:v>
                </c:pt>
                <c:pt idx="5">
                  <c:v>0.03</c:v>
                </c:pt>
                <c:pt idx="6">
                  <c:v>#N/A</c:v>
                </c:pt>
                <c:pt idx="7">
                  <c:v>0.03</c:v>
                </c:pt>
                <c:pt idx="8">
                  <c:v>#N/A</c:v>
                </c:pt>
                <c:pt idx="9">
                  <c:v>0.08</c:v>
                </c:pt>
              </c:numCache>
            </c:numRef>
          </c:val>
          <c:extLst xmlns:c16r2="http://schemas.microsoft.com/office/drawing/2015/06/chart">
            <c:ext xmlns:c16="http://schemas.microsoft.com/office/drawing/2014/chart" uri="{C3380CC4-5D6E-409C-BE32-E72D297353CC}">
              <c16:uniqueId val="{00000004-163C-4D47-BEC3-98087A6E0BA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2.1</c:v>
                </c:pt>
                <c:pt idx="2">
                  <c:v>#N/A</c:v>
                </c:pt>
                <c:pt idx="3">
                  <c:v>0.51</c:v>
                </c:pt>
                <c:pt idx="4">
                  <c:v>#N/A</c:v>
                </c:pt>
                <c:pt idx="5">
                  <c:v>0.35</c:v>
                </c:pt>
                <c:pt idx="6">
                  <c:v>#N/A</c:v>
                </c:pt>
                <c:pt idx="7">
                  <c:v>0.53</c:v>
                </c:pt>
                <c:pt idx="8">
                  <c:v>#N/A</c:v>
                </c:pt>
                <c:pt idx="9">
                  <c:v>0.57999999999999996</c:v>
                </c:pt>
              </c:numCache>
            </c:numRef>
          </c:val>
          <c:extLst xmlns:c16r2="http://schemas.microsoft.com/office/drawing/2015/06/chart">
            <c:ext xmlns:c16="http://schemas.microsoft.com/office/drawing/2014/chart" uri="{C3380CC4-5D6E-409C-BE32-E72D297353CC}">
              <c16:uniqueId val="{00000005-163C-4D47-BEC3-98087A6E0BA1}"/>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0.25</c:v>
                </c:pt>
                <c:pt idx="2">
                  <c:v>#N/A</c:v>
                </c:pt>
                <c:pt idx="3">
                  <c:v>0.28000000000000003</c:v>
                </c:pt>
                <c:pt idx="4">
                  <c:v>#N/A</c:v>
                </c:pt>
                <c:pt idx="5">
                  <c:v>0.46</c:v>
                </c:pt>
                <c:pt idx="6">
                  <c:v>#N/A</c:v>
                </c:pt>
                <c:pt idx="7">
                  <c:v>0.59</c:v>
                </c:pt>
                <c:pt idx="8">
                  <c:v>#N/A</c:v>
                </c:pt>
                <c:pt idx="9">
                  <c:v>0.7</c:v>
                </c:pt>
              </c:numCache>
            </c:numRef>
          </c:val>
          <c:extLst xmlns:c16r2="http://schemas.microsoft.com/office/drawing/2015/06/chart">
            <c:ext xmlns:c16="http://schemas.microsoft.com/office/drawing/2014/chart" uri="{C3380CC4-5D6E-409C-BE32-E72D297353CC}">
              <c16:uniqueId val="{00000006-163C-4D47-BEC3-98087A6E0BA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2.08</c:v>
                </c:pt>
                <c:pt idx="2">
                  <c:v>#N/A</c:v>
                </c:pt>
                <c:pt idx="3">
                  <c:v>3.14</c:v>
                </c:pt>
                <c:pt idx="4">
                  <c:v>#N/A</c:v>
                </c:pt>
                <c:pt idx="5">
                  <c:v>1.69</c:v>
                </c:pt>
                <c:pt idx="6">
                  <c:v>#N/A</c:v>
                </c:pt>
                <c:pt idx="7">
                  <c:v>1.02</c:v>
                </c:pt>
                <c:pt idx="8">
                  <c:v>#N/A</c:v>
                </c:pt>
                <c:pt idx="9">
                  <c:v>1.5</c:v>
                </c:pt>
              </c:numCache>
            </c:numRef>
          </c:val>
          <c:extLst xmlns:c16r2="http://schemas.microsoft.com/office/drawing/2015/06/chart">
            <c:ext xmlns:c16="http://schemas.microsoft.com/office/drawing/2014/chart" uri="{C3380CC4-5D6E-409C-BE32-E72D297353CC}">
              <c16:uniqueId val="{00000007-163C-4D47-BEC3-98087A6E0BA1}"/>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1.95</c:v>
                </c:pt>
                <c:pt idx="2">
                  <c:v>#N/A</c:v>
                </c:pt>
                <c:pt idx="3">
                  <c:v>2.36</c:v>
                </c:pt>
                <c:pt idx="4">
                  <c:v>#N/A</c:v>
                </c:pt>
                <c:pt idx="5">
                  <c:v>2.61</c:v>
                </c:pt>
                <c:pt idx="6">
                  <c:v>#N/A</c:v>
                </c:pt>
                <c:pt idx="7">
                  <c:v>2.76</c:v>
                </c:pt>
                <c:pt idx="8">
                  <c:v>#N/A</c:v>
                </c:pt>
                <c:pt idx="9">
                  <c:v>2.81</c:v>
                </c:pt>
              </c:numCache>
            </c:numRef>
          </c:val>
          <c:extLst xmlns:c16r2="http://schemas.microsoft.com/office/drawing/2015/06/chart">
            <c:ext xmlns:c16="http://schemas.microsoft.com/office/drawing/2014/chart" uri="{C3380CC4-5D6E-409C-BE32-E72D297353CC}">
              <c16:uniqueId val="{00000008-163C-4D47-BEC3-98087A6E0BA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7.81</c:v>
                </c:pt>
                <c:pt idx="2">
                  <c:v>#N/A</c:v>
                </c:pt>
                <c:pt idx="3">
                  <c:v>7.14</c:v>
                </c:pt>
                <c:pt idx="4">
                  <c:v>#N/A</c:v>
                </c:pt>
                <c:pt idx="5">
                  <c:v>4.3600000000000003</c:v>
                </c:pt>
                <c:pt idx="6">
                  <c:v>#N/A</c:v>
                </c:pt>
                <c:pt idx="7">
                  <c:v>4.33</c:v>
                </c:pt>
                <c:pt idx="8">
                  <c:v>#N/A</c:v>
                </c:pt>
                <c:pt idx="9">
                  <c:v>3.32</c:v>
                </c:pt>
              </c:numCache>
            </c:numRef>
          </c:val>
          <c:extLst xmlns:c16r2="http://schemas.microsoft.com/office/drawing/2015/06/chart">
            <c:ext xmlns:c16="http://schemas.microsoft.com/office/drawing/2014/chart" uri="{C3380CC4-5D6E-409C-BE32-E72D297353CC}">
              <c16:uniqueId val="{00000009-163C-4D47-BEC3-98087A6E0BA1}"/>
            </c:ext>
          </c:extLst>
        </c:ser>
        <c:dLbls>
          <c:showLegendKey val="0"/>
          <c:showVal val="0"/>
          <c:showCatName val="0"/>
          <c:showSerName val="0"/>
          <c:showPercent val="0"/>
          <c:showBubbleSize val="0"/>
        </c:dLbls>
        <c:gapWidth val="150"/>
        <c:overlap val="100"/>
        <c:axId val="447312584"/>
        <c:axId val="447315720"/>
      </c:barChart>
      <c:catAx>
        <c:axId val="447312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7315720"/>
        <c:crosses val="autoZero"/>
        <c:auto val="1"/>
        <c:lblAlgn val="ctr"/>
        <c:lblOffset val="100"/>
        <c:tickLblSkip val="1"/>
        <c:tickMarkSkip val="1"/>
        <c:noMultiLvlLbl val="0"/>
      </c:catAx>
      <c:valAx>
        <c:axId val="447315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312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1255</c:v>
                </c:pt>
                <c:pt idx="5">
                  <c:v>1262</c:v>
                </c:pt>
                <c:pt idx="8">
                  <c:v>1205</c:v>
                </c:pt>
                <c:pt idx="11">
                  <c:v>1219</c:v>
                </c:pt>
                <c:pt idx="14">
                  <c:v>1233</c:v>
                </c:pt>
              </c:numCache>
            </c:numRef>
          </c:val>
          <c:extLst xmlns:c16r2="http://schemas.microsoft.com/office/drawing/2015/06/chart">
            <c:ext xmlns:c16="http://schemas.microsoft.com/office/drawing/2014/chart" uri="{C3380CC4-5D6E-409C-BE32-E72D297353CC}">
              <c16:uniqueId val="{00000000-2A98-4DC3-808E-795972BCEB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A98-4DC3-808E-795972BCEB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c:v>
                </c:pt>
                <c:pt idx="3">
                  <c:v>10</c:v>
                </c:pt>
                <c:pt idx="6">
                  <c:v>10</c:v>
                </c:pt>
                <c:pt idx="9">
                  <c:v>9</c:v>
                </c:pt>
                <c:pt idx="12">
                  <c:v>10</c:v>
                </c:pt>
              </c:numCache>
            </c:numRef>
          </c:val>
          <c:extLst xmlns:c16r2="http://schemas.microsoft.com/office/drawing/2015/06/chart">
            <c:ext xmlns:c16="http://schemas.microsoft.com/office/drawing/2014/chart" uri="{C3380CC4-5D6E-409C-BE32-E72D297353CC}">
              <c16:uniqueId val="{00000002-2A98-4DC3-808E-795972BCEB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61</c:v>
                </c:pt>
                <c:pt idx="3">
                  <c:v>62</c:v>
                </c:pt>
                <c:pt idx="6">
                  <c:v>61</c:v>
                </c:pt>
                <c:pt idx="9">
                  <c:v>55</c:v>
                </c:pt>
                <c:pt idx="12">
                  <c:v>59</c:v>
                </c:pt>
              </c:numCache>
            </c:numRef>
          </c:val>
          <c:extLst xmlns:c16r2="http://schemas.microsoft.com/office/drawing/2015/06/chart">
            <c:ext xmlns:c16="http://schemas.microsoft.com/office/drawing/2014/chart" uri="{C3380CC4-5D6E-409C-BE32-E72D297353CC}">
              <c16:uniqueId val="{00000003-2A98-4DC3-808E-795972BCEB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534</c:v>
                </c:pt>
                <c:pt idx="3">
                  <c:v>557</c:v>
                </c:pt>
                <c:pt idx="6">
                  <c:v>567</c:v>
                </c:pt>
                <c:pt idx="9">
                  <c:v>541</c:v>
                </c:pt>
                <c:pt idx="12">
                  <c:v>587</c:v>
                </c:pt>
              </c:numCache>
            </c:numRef>
          </c:val>
          <c:extLst xmlns:c16r2="http://schemas.microsoft.com/office/drawing/2015/06/chart">
            <c:ext xmlns:c16="http://schemas.microsoft.com/office/drawing/2014/chart" uri="{C3380CC4-5D6E-409C-BE32-E72D297353CC}">
              <c16:uniqueId val="{00000004-2A98-4DC3-808E-795972BCEB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A98-4DC3-808E-795972BCEB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A98-4DC3-808E-795972BCEB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1067</c:v>
                </c:pt>
                <c:pt idx="3">
                  <c:v>1115</c:v>
                </c:pt>
                <c:pt idx="6">
                  <c:v>1039</c:v>
                </c:pt>
                <c:pt idx="9">
                  <c:v>1115</c:v>
                </c:pt>
                <c:pt idx="12">
                  <c:v>1180</c:v>
                </c:pt>
              </c:numCache>
            </c:numRef>
          </c:val>
          <c:extLst xmlns:c16r2="http://schemas.microsoft.com/office/drawing/2015/06/chart">
            <c:ext xmlns:c16="http://schemas.microsoft.com/office/drawing/2014/chart" uri="{C3380CC4-5D6E-409C-BE32-E72D297353CC}">
              <c16:uniqueId val="{00000007-2A98-4DC3-808E-795972BCEB44}"/>
            </c:ext>
          </c:extLst>
        </c:ser>
        <c:dLbls>
          <c:showLegendKey val="0"/>
          <c:showVal val="0"/>
          <c:showCatName val="0"/>
          <c:showSerName val="0"/>
          <c:showPercent val="0"/>
          <c:showBubbleSize val="0"/>
        </c:dLbls>
        <c:gapWidth val="100"/>
        <c:overlap val="100"/>
        <c:axId val="447317288"/>
        <c:axId val="447317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417</c:v>
                </c:pt>
                <c:pt idx="2">
                  <c:v>#N/A</c:v>
                </c:pt>
                <c:pt idx="3">
                  <c:v>#N/A</c:v>
                </c:pt>
                <c:pt idx="4">
                  <c:v>482</c:v>
                </c:pt>
                <c:pt idx="5">
                  <c:v>#N/A</c:v>
                </c:pt>
                <c:pt idx="6">
                  <c:v>#N/A</c:v>
                </c:pt>
                <c:pt idx="7">
                  <c:v>472</c:v>
                </c:pt>
                <c:pt idx="8">
                  <c:v>#N/A</c:v>
                </c:pt>
                <c:pt idx="9">
                  <c:v>#N/A</c:v>
                </c:pt>
                <c:pt idx="10">
                  <c:v>501</c:v>
                </c:pt>
                <c:pt idx="11">
                  <c:v>#N/A</c:v>
                </c:pt>
                <c:pt idx="12">
                  <c:v>#N/A</c:v>
                </c:pt>
                <c:pt idx="13">
                  <c:v>603</c:v>
                </c:pt>
                <c:pt idx="14">
                  <c:v>#N/A</c:v>
                </c:pt>
              </c:numCache>
            </c:numRef>
          </c:val>
          <c:smooth val="0"/>
          <c:extLst xmlns:c16r2="http://schemas.microsoft.com/office/drawing/2015/06/chart">
            <c:ext xmlns:c16="http://schemas.microsoft.com/office/drawing/2014/chart" uri="{C3380CC4-5D6E-409C-BE32-E72D297353CC}">
              <c16:uniqueId val="{00000008-2A98-4DC3-808E-795972BCEB44}"/>
            </c:ext>
          </c:extLst>
        </c:ser>
        <c:dLbls>
          <c:showLegendKey val="0"/>
          <c:showVal val="0"/>
          <c:showCatName val="0"/>
          <c:showSerName val="0"/>
          <c:showPercent val="0"/>
          <c:showBubbleSize val="0"/>
        </c:dLbls>
        <c:marker val="1"/>
        <c:smooth val="0"/>
        <c:axId val="447317288"/>
        <c:axId val="447317680"/>
      </c:lineChart>
      <c:catAx>
        <c:axId val="447317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7317680"/>
        <c:crosses val="autoZero"/>
        <c:auto val="1"/>
        <c:lblAlgn val="ctr"/>
        <c:lblOffset val="100"/>
        <c:tickLblSkip val="1"/>
        <c:tickMarkSkip val="1"/>
        <c:noMultiLvlLbl val="0"/>
      </c:catAx>
      <c:valAx>
        <c:axId val="447317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317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13596</c:v>
                </c:pt>
                <c:pt idx="5">
                  <c:v>14172</c:v>
                </c:pt>
                <c:pt idx="8">
                  <c:v>15063</c:v>
                </c:pt>
                <c:pt idx="11">
                  <c:v>14593</c:v>
                </c:pt>
                <c:pt idx="14">
                  <c:v>13951</c:v>
                </c:pt>
              </c:numCache>
            </c:numRef>
          </c:val>
          <c:extLst xmlns:c16r2="http://schemas.microsoft.com/office/drawing/2015/06/chart">
            <c:ext xmlns:c16="http://schemas.microsoft.com/office/drawing/2014/chart" uri="{C3380CC4-5D6E-409C-BE32-E72D297353CC}">
              <c16:uniqueId val="{00000000-B725-4B8C-9175-9DDE7CE921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1369</c:v>
                </c:pt>
                <c:pt idx="5">
                  <c:v>1009</c:v>
                </c:pt>
                <c:pt idx="8">
                  <c:v>746</c:v>
                </c:pt>
                <c:pt idx="11">
                  <c:v>598</c:v>
                </c:pt>
                <c:pt idx="14">
                  <c:v>491</c:v>
                </c:pt>
              </c:numCache>
            </c:numRef>
          </c:val>
          <c:extLst xmlns:c16r2="http://schemas.microsoft.com/office/drawing/2015/06/chart">
            <c:ext xmlns:c16="http://schemas.microsoft.com/office/drawing/2014/chart" uri="{C3380CC4-5D6E-409C-BE32-E72D297353CC}">
              <c16:uniqueId val="{00000001-B725-4B8C-9175-9DDE7CE921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3356</c:v>
                </c:pt>
                <c:pt idx="5">
                  <c:v>2984</c:v>
                </c:pt>
                <c:pt idx="8">
                  <c:v>3018</c:v>
                </c:pt>
                <c:pt idx="11">
                  <c:v>2984</c:v>
                </c:pt>
                <c:pt idx="14">
                  <c:v>3140</c:v>
                </c:pt>
              </c:numCache>
            </c:numRef>
          </c:val>
          <c:extLst xmlns:c16r2="http://schemas.microsoft.com/office/drawing/2015/06/chart">
            <c:ext xmlns:c16="http://schemas.microsoft.com/office/drawing/2014/chart" uri="{C3380CC4-5D6E-409C-BE32-E72D297353CC}">
              <c16:uniqueId val="{00000002-B725-4B8C-9175-9DDE7CE921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244</c:v>
                </c:pt>
                <c:pt idx="3">
                  <c:v>39</c:v>
                </c:pt>
                <c:pt idx="6">
                  <c:v>0</c:v>
                </c:pt>
                <c:pt idx="9">
                  <c:v>0</c:v>
                </c:pt>
                <c:pt idx="12">
                  <c:v>0</c:v>
                </c:pt>
              </c:numCache>
            </c:numRef>
          </c:val>
          <c:extLst xmlns:c16r2="http://schemas.microsoft.com/office/drawing/2015/06/chart">
            <c:ext xmlns:c16="http://schemas.microsoft.com/office/drawing/2014/chart" uri="{C3380CC4-5D6E-409C-BE32-E72D297353CC}">
              <c16:uniqueId val="{00000003-B725-4B8C-9175-9DDE7CE921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725-4B8C-9175-9DDE7CE921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1</c:v>
                </c:pt>
                <c:pt idx="9">
                  <c:v>1</c:v>
                </c:pt>
                <c:pt idx="12">
                  <c:v>1</c:v>
                </c:pt>
              </c:numCache>
            </c:numRef>
          </c:val>
          <c:extLst xmlns:c16r2="http://schemas.microsoft.com/office/drawing/2015/06/chart">
            <c:ext xmlns:c16="http://schemas.microsoft.com/office/drawing/2014/chart" uri="{C3380CC4-5D6E-409C-BE32-E72D297353CC}">
              <c16:uniqueId val="{00000005-B725-4B8C-9175-9DDE7CE921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1684</c:v>
                </c:pt>
                <c:pt idx="3">
                  <c:v>1684</c:v>
                </c:pt>
                <c:pt idx="6">
                  <c:v>1606</c:v>
                </c:pt>
                <c:pt idx="9">
                  <c:v>1606</c:v>
                </c:pt>
                <c:pt idx="12">
                  <c:v>1592</c:v>
                </c:pt>
              </c:numCache>
            </c:numRef>
          </c:val>
          <c:extLst xmlns:c16r2="http://schemas.microsoft.com/office/drawing/2015/06/chart">
            <c:ext xmlns:c16="http://schemas.microsoft.com/office/drawing/2014/chart" uri="{C3380CC4-5D6E-409C-BE32-E72D297353CC}">
              <c16:uniqueId val="{00000006-B725-4B8C-9175-9DDE7CE921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1188</c:v>
                </c:pt>
                <c:pt idx="3">
                  <c:v>1065</c:v>
                </c:pt>
                <c:pt idx="6">
                  <c:v>1006</c:v>
                </c:pt>
                <c:pt idx="9">
                  <c:v>1026</c:v>
                </c:pt>
                <c:pt idx="12">
                  <c:v>1007</c:v>
                </c:pt>
              </c:numCache>
            </c:numRef>
          </c:val>
          <c:extLst xmlns:c16r2="http://schemas.microsoft.com/office/drawing/2015/06/chart">
            <c:ext xmlns:c16="http://schemas.microsoft.com/office/drawing/2014/chart" uri="{C3380CC4-5D6E-409C-BE32-E72D297353CC}">
              <c16:uniqueId val="{00000007-B725-4B8C-9175-9DDE7CE921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8401</c:v>
                </c:pt>
                <c:pt idx="3">
                  <c:v>7925</c:v>
                </c:pt>
                <c:pt idx="6">
                  <c:v>7625</c:v>
                </c:pt>
                <c:pt idx="9">
                  <c:v>7229</c:v>
                </c:pt>
                <c:pt idx="12">
                  <c:v>7018</c:v>
                </c:pt>
              </c:numCache>
            </c:numRef>
          </c:val>
          <c:extLst xmlns:c16r2="http://schemas.microsoft.com/office/drawing/2015/06/chart">
            <c:ext xmlns:c16="http://schemas.microsoft.com/office/drawing/2014/chart" uri="{C3380CC4-5D6E-409C-BE32-E72D297353CC}">
              <c16:uniqueId val="{00000008-B725-4B8C-9175-9DDE7CE921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115</c:v>
                </c:pt>
                <c:pt idx="3">
                  <c:v>107</c:v>
                </c:pt>
                <c:pt idx="6">
                  <c:v>100</c:v>
                </c:pt>
                <c:pt idx="9">
                  <c:v>92</c:v>
                </c:pt>
                <c:pt idx="12">
                  <c:v>84</c:v>
                </c:pt>
              </c:numCache>
            </c:numRef>
          </c:val>
          <c:extLst xmlns:c16r2="http://schemas.microsoft.com/office/drawing/2015/06/chart">
            <c:ext xmlns:c16="http://schemas.microsoft.com/office/drawing/2014/chart" uri="{C3380CC4-5D6E-409C-BE32-E72D297353CC}">
              <c16:uniqueId val="{00000009-B725-4B8C-9175-9DDE7CE921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11839</c:v>
                </c:pt>
                <c:pt idx="3">
                  <c:v>13234</c:v>
                </c:pt>
                <c:pt idx="6">
                  <c:v>14840</c:v>
                </c:pt>
                <c:pt idx="9">
                  <c:v>14438</c:v>
                </c:pt>
                <c:pt idx="12">
                  <c:v>13937</c:v>
                </c:pt>
              </c:numCache>
            </c:numRef>
          </c:val>
          <c:extLst xmlns:c16r2="http://schemas.microsoft.com/office/drawing/2015/06/chart">
            <c:ext xmlns:c16="http://schemas.microsoft.com/office/drawing/2014/chart" uri="{C3380CC4-5D6E-409C-BE32-E72D297353CC}">
              <c16:uniqueId val="{0000000A-B725-4B8C-9175-9DDE7CE921FF}"/>
            </c:ext>
          </c:extLst>
        </c:ser>
        <c:dLbls>
          <c:showLegendKey val="0"/>
          <c:showVal val="0"/>
          <c:showCatName val="0"/>
          <c:showSerName val="0"/>
          <c:showPercent val="0"/>
          <c:showBubbleSize val="0"/>
        </c:dLbls>
        <c:gapWidth val="100"/>
        <c:overlap val="100"/>
        <c:axId val="521288072"/>
        <c:axId val="521292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5149</c:v>
                </c:pt>
                <c:pt idx="2">
                  <c:v>#N/A</c:v>
                </c:pt>
                <c:pt idx="3">
                  <c:v>#N/A</c:v>
                </c:pt>
                <c:pt idx="4">
                  <c:v>5890</c:v>
                </c:pt>
                <c:pt idx="5">
                  <c:v>#N/A</c:v>
                </c:pt>
                <c:pt idx="6">
                  <c:v>#N/A</c:v>
                </c:pt>
                <c:pt idx="7">
                  <c:v>6349</c:v>
                </c:pt>
                <c:pt idx="8">
                  <c:v>#N/A</c:v>
                </c:pt>
                <c:pt idx="9">
                  <c:v>#N/A</c:v>
                </c:pt>
                <c:pt idx="10">
                  <c:v>6217</c:v>
                </c:pt>
                <c:pt idx="11">
                  <c:v>#N/A</c:v>
                </c:pt>
                <c:pt idx="12">
                  <c:v>#N/A</c:v>
                </c:pt>
                <c:pt idx="13">
                  <c:v>6057</c:v>
                </c:pt>
                <c:pt idx="14">
                  <c:v>#N/A</c:v>
                </c:pt>
              </c:numCache>
            </c:numRef>
          </c:val>
          <c:smooth val="0"/>
          <c:extLst xmlns:c16r2="http://schemas.microsoft.com/office/drawing/2015/06/chart">
            <c:ext xmlns:c16="http://schemas.microsoft.com/office/drawing/2014/chart" uri="{C3380CC4-5D6E-409C-BE32-E72D297353CC}">
              <c16:uniqueId val="{0000000B-B725-4B8C-9175-9DDE7CE921FF}"/>
            </c:ext>
          </c:extLst>
        </c:ser>
        <c:dLbls>
          <c:showLegendKey val="0"/>
          <c:showVal val="0"/>
          <c:showCatName val="0"/>
          <c:showSerName val="0"/>
          <c:showPercent val="0"/>
          <c:showBubbleSize val="0"/>
        </c:dLbls>
        <c:marker val="1"/>
        <c:smooth val="0"/>
        <c:axId val="521288072"/>
        <c:axId val="521292776"/>
      </c:lineChart>
      <c:catAx>
        <c:axId val="521288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1292776"/>
        <c:crosses val="autoZero"/>
        <c:auto val="1"/>
        <c:lblAlgn val="ctr"/>
        <c:lblOffset val="100"/>
        <c:tickLblSkip val="1"/>
        <c:tickMarkSkip val="1"/>
        <c:noMultiLvlLbl val="0"/>
      </c:catAx>
      <c:valAx>
        <c:axId val="521292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1288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1832</c:v>
                </c:pt>
                <c:pt idx="1">
                  <c:v>1813</c:v>
                </c:pt>
                <c:pt idx="2">
                  <c:v>1938</c:v>
                </c:pt>
              </c:numCache>
            </c:numRef>
          </c:val>
          <c:extLst xmlns:c16r2="http://schemas.microsoft.com/office/drawing/2015/06/chart">
            <c:ext xmlns:c16="http://schemas.microsoft.com/office/drawing/2014/chart" uri="{C3380CC4-5D6E-409C-BE32-E72D297353CC}">
              <c16:uniqueId val="{00000000-34CF-40E4-B441-2811BC06D2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341</c:v>
                </c:pt>
                <c:pt idx="1">
                  <c:v>341</c:v>
                </c:pt>
                <c:pt idx="2">
                  <c:v>341</c:v>
                </c:pt>
              </c:numCache>
            </c:numRef>
          </c:val>
          <c:extLst xmlns:c16r2="http://schemas.microsoft.com/office/drawing/2015/06/chart">
            <c:ext xmlns:c16="http://schemas.microsoft.com/office/drawing/2014/chart" uri="{C3380CC4-5D6E-409C-BE32-E72D297353CC}">
              <c16:uniqueId val="{00000001-34CF-40E4-B441-2811BC06D2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1815</c:v>
                </c:pt>
                <c:pt idx="1">
                  <c:v>1725</c:v>
                </c:pt>
                <c:pt idx="2">
                  <c:v>1639</c:v>
                </c:pt>
              </c:numCache>
            </c:numRef>
          </c:val>
          <c:extLst xmlns:c16r2="http://schemas.microsoft.com/office/drawing/2015/06/chart">
            <c:ext xmlns:c16="http://schemas.microsoft.com/office/drawing/2014/chart" uri="{C3380CC4-5D6E-409C-BE32-E72D297353CC}">
              <c16:uniqueId val="{00000002-34CF-40E4-B441-2811BC06D2D3}"/>
            </c:ext>
          </c:extLst>
        </c:ser>
        <c:dLbls>
          <c:showLegendKey val="0"/>
          <c:showVal val="0"/>
          <c:showCatName val="0"/>
          <c:showSerName val="0"/>
          <c:showPercent val="0"/>
          <c:showBubbleSize val="0"/>
        </c:dLbls>
        <c:gapWidth val="120"/>
        <c:overlap val="100"/>
        <c:axId val="521289640"/>
        <c:axId val="521290032"/>
      </c:barChart>
      <c:catAx>
        <c:axId val="521289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1290032"/>
        <c:crosses val="autoZero"/>
        <c:auto val="1"/>
        <c:lblAlgn val="ctr"/>
        <c:lblOffset val="100"/>
        <c:tickLblSkip val="1"/>
        <c:tickMarkSkip val="1"/>
        <c:noMultiLvlLbl val="0"/>
      </c:catAx>
      <c:valAx>
        <c:axId val="521290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1289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15,196
14,947
75.18
9,843,885
9,541,202
209,580
6,071,994
13,937,256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人口減少や全国平均を上回る高齢化率（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）に加え、町内に中心となる産業がないこと等により財政基盤が弱いため、地方交付税等の財源に依存している状況である。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経年比較すると横ばいの状態ではあるが、類似団体、全国平均及び県平均を下回っているため、短期的には税収の徴収率の向上等、中長期的には税源の涵養等を図り、財政基盤を強化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macro="">
      <xdr:nvCxnSpPr>
        <xdr:cNvPr id="70" name="直線コネクタ 69"/>
        <xdr:cNvCxnSpPr/>
      </xdr:nvCxnSpPr>
      <xdr:spPr>
        <a:xfrm>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3" name="直線コネクタ 72"/>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95250</xdr:rowOff>
    </xdr:to>
    <xdr:cxnSp macro="">
      <xdr:nvCxnSpPr>
        <xdr:cNvPr id="76" name="直線コネクタ 75"/>
        <xdr:cNvCxnSpPr/>
      </xdr:nvCxnSpPr>
      <xdr:spPr>
        <a:xfrm>
          <a:off x="2336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7" name="フローチャート: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macro="">
      <xdr:nvCxnSpPr>
        <xdr:cNvPr id="79" name="直線コネクタ 78"/>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人件費及び物件費の経常経費充当一般財源の増加により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％と類似団体平均を上回っている。経常経費充当一般財源は、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が減少した一方、物件費、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扶助費、補助費、繰出金、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公債費において増加し、前年度比で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329,263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経常一般財源は、地方交付税の増などにより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72898</xdr:rowOff>
    </xdr:from>
    <xdr:to>
      <xdr:col>23</xdr:col>
      <xdr:colOff>133350</xdr:colOff>
      <xdr:row>66</xdr:row>
      <xdr:rowOff>111506</xdr:rowOff>
    </xdr:to>
    <xdr:cxnSp macro="">
      <xdr:nvCxnSpPr>
        <xdr:cNvPr id="131" name="直線コネクタ 130"/>
        <xdr:cNvCxnSpPr/>
      </xdr:nvCxnSpPr>
      <xdr:spPr>
        <a:xfrm>
          <a:off x="4114800" y="1138859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155194</xdr:rowOff>
    </xdr:from>
    <xdr:to>
      <xdr:col>19</xdr:col>
      <xdr:colOff>133350</xdr:colOff>
      <xdr:row>66</xdr:row>
      <xdr:rowOff>72898</xdr:rowOff>
    </xdr:to>
    <xdr:cxnSp macro="">
      <xdr:nvCxnSpPr>
        <xdr:cNvPr id="134" name="直線コネクタ 133"/>
        <xdr:cNvCxnSpPr/>
      </xdr:nvCxnSpPr>
      <xdr:spPr>
        <a:xfrm>
          <a:off x="3225800" y="1112799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104648</xdr:rowOff>
    </xdr:from>
    <xdr:to>
      <xdr:col>15</xdr:col>
      <xdr:colOff>82550</xdr:colOff>
      <xdr:row>64</xdr:row>
      <xdr:rowOff>155194</xdr:rowOff>
    </xdr:to>
    <xdr:cxnSp macro="">
      <xdr:nvCxnSpPr>
        <xdr:cNvPr id="137" name="直線コネクタ 136"/>
        <xdr:cNvCxnSpPr/>
      </xdr:nvCxnSpPr>
      <xdr:spPr>
        <a:xfrm>
          <a:off x="2336800" y="1090599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46482</xdr:rowOff>
    </xdr:from>
    <xdr:to>
      <xdr:col>15</xdr:col>
      <xdr:colOff>133350</xdr:colOff>
      <xdr:row>64</xdr:row>
      <xdr:rowOff>148082</xdr:rowOff>
    </xdr:to>
    <xdr:sp macro="" textlink="">
      <xdr:nvSpPr>
        <xdr:cNvPr id="138" name="フローチャート: 判断 137"/>
        <xdr:cNvSpPr/>
      </xdr:nvSpPr>
      <xdr:spPr>
        <a:xfrm>
          <a:off x="3175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158259</xdr:rowOff>
    </xdr:from>
    <xdr:ext cx="762000" cy="259045"/>
    <xdr:sp macro="" textlink="">
      <xdr:nvSpPr>
        <xdr:cNvPr id="139" name="テキスト ボックス 138"/>
        <xdr:cNvSpPr txBox="1"/>
      </xdr:nvSpPr>
      <xdr:spPr>
        <a:xfrm>
          <a:off x="2844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160274</xdr:rowOff>
    </xdr:from>
    <xdr:to>
      <xdr:col>11</xdr:col>
      <xdr:colOff>31750</xdr:colOff>
      <xdr:row>63</xdr:row>
      <xdr:rowOff>104648</xdr:rowOff>
    </xdr:to>
    <xdr:cxnSp macro="">
      <xdr:nvCxnSpPr>
        <xdr:cNvPr id="140" name="直線コネクタ 139"/>
        <xdr:cNvCxnSpPr/>
      </xdr:nvCxnSpPr>
      <xdr:spPr>
        <a:xfrm>
          <a:off x="1447800" y="1079017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43" name="フローチャート: 判断 142"/>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44" name="テキスト ボックス 143"/>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60706</xdr:rowOff>
    </xdr:from>
    <xdr:to>
      <xdr:col>23</xdr:col>
      <xdr:colOff>184150</xdr:colOff>
      <xdr:row>66</xdr:row>
      <xdr:rowOff>162306</xdr:rowOff>
    </xdr:to>
    <xdr:sp macro="" textlink="">
      <xdr:nvSpPr>
        <xdr:cNvPr id="150" name="楕円 149"/>
        <xdr:cNvSpPr/>
      </xdr:nvSpPr>
      <xdr:spPr>
        <a:xfrm>
          <a:off x="49022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128033</xdr:rowOff>
    </xdr:from>
    <xdr:ext cx="762000" cy="259045"/>
    <xdr:sp macro="" textlink="">
      <xdr:nvSpPr>
        <xdr:cNvPr id="151" name="財政構造の弾力性該当値テキスト"/>
        <xdr:cNvSpPr txBox="1"/>
      </xdr:nvSpPr>
      <xdr:spPr>
        <a:xfrm>
          <a:off x="5041900" y="1127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22098</xdr:rowOff>
    </xdr:from>
    <xdr:to>
      <xdr:col>19</xdr:col>
      <xdr:colOff>184150</xdr:colOff>
      <xdr:row>66</xdr:row>
      <xdr:rowOff>123698</xdr:rowOff>
    </xdr:to>
    <xdr:sp macro="" textlink="">
      <xdr:nvSpPr>
        <xdr:cNvPr id="152" name="楕円 151"/>
        <xdr:cNvSpPr/>
      </xdr:nvSpPr>
      <xdr:spPr>
        <a:xfrm>
          <a:off x="4064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108475</xdr:rowOff>
    </xdr:from>
    <xdr:ext cx="736600" cy="259045"/>
    <xdr:sp macro="" textlink="">
      <xdr:nvSpPr>
        <xdr:cNvPr id="153" name="テキスト ボックス 152"/>
        <xdr:cNvSpPr txBox="1"/>
      </xdr:nvSpPr>
      <xdr:spPr>
        <a:xfrm>
          <a:off x="3733800" y="1142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104394</xdr:rowOff>
    </xdr:from>
    <xdr:to>
      <xdr:col>15</xdr:col>
      <xdr:colOff>133350</xdr:colOff>
      <xdr:row>65</xdr:row>
      <xdr:rowOff>34544</xdr:rowOff>
    </xdr:to>
    <xdr:sp macro="" textlink="">
      <xdr:nvSpPr>
        <xdr:cNvPr id="154" name="楕円 153"/>
        <xdr:cNvSpPr/>
      </xdr:nvSpPr>
      <xdr:spPr>
        <a:xfrm>
          <a:off x="3175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55" name="テキスト ボックス 154"/>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6" name="楕円 155"/>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165625</xdr:rowOff>
    </xdr:from>
    <xdr:ext cx="762000" cy="259045"/>
    <xdr:sp macro="" textlink="">
      <xdr:nvSpPr>
        <xdr:cNvPr id="157" name="テキスト ボックス 156"/>
        <xdr:cNvSpPr txBox="1"/>
      </xdr:nvSpPr>
      <xdr:spPr>
        <a:xfrm>
          <a:off x="1955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8" name="楕円 157"/>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49801</xdr:rowOff>
    </xdr:from>
    <xdr:ext cx="762000" cy="259045"/>
    <xdr:sp macro="" textlink="">
      <xdr:nvSpPr>
        <xdr:cNvPr id="159" name="テキスト ボックス 158"/>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類似団体平均に比べ低くなっているが、全国平均・県平均を上回っている状況である。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人件費については、職員数が平成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名減少しているため減少した。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会計年度任用職員を含めた職員数の適正管理が必要である。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本町は中山間地域に位置し、集落が分散しているため、効率性の面で悪い部分がある。今後は適切な施設数の検討や、指定管理者制度の導入など、公共施設の管理について検討を進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151405</xdr:rowOff>
    </xdr:from>
    <xdr:to>
      <xdr:col>23</xdr:col>
      <xdr:colOff>133350</xdr:colOff>
      <xdr:row>81</xdr:row>
      <xdr:rowOff>166666</xdr:rowOff>
    </xdr:to>
    <xdr:cxnSp macro="">
      <xdr:nvCxnSpPr>
        <xdr:cNvPr id="196" name="直線コネクタ 195"/>
        <xdr:cNvCxnSpPr/>
      </xdr:nvCxnSpPr>
      <xdr:spPr>
        <a:xfrm>
          <a:off x="4114800" y="14038855"/>
          <a:ext cx="838200" cy="1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118574</xdr:rowOff>
    </xdr:from>
    <xdr:to>
      <xdr:col>19</xdr:col>
      <xdr:colOff>133350</xdr:colOff>
      <xdr:row>81</xdr:row>
      <xdr:rowOff>151405</xdr:rowOff>
    </xdr:to>
    <xdr:cxnSp macro="">
      <xdr:nvCxnSpPr>
        <xdr:cNvPr id="199" name="直線コネクタ 198"/>
        <xdr:cNvCxnSpPr/>
      </xdr:nvCxnSpPr>
      <xdr:spPr>
        <a:xfrm>
          <a:off x="3225800" y="14006024"/>
          <a:ext cx="889000" cy="3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83479</xdr:rowOff>
    </xdr:from>
    <xdr:to>
      <xdr:col>15</xdr:col>
      <xdr:colOff>82550</xdr:colOff>
      <xdr:row>81</xdr:row>
      <xdr:rowOff>118574</xdr:rowOff>
    </xdr:to>
    <xdr:cxnSp macro="">
      <xdr:nvCxnSpPr>
        <xdr:cNvPr id="202" name="直線コネクタ 201"/>
        <xdr:cNvCxnSpPr/>
      </xdr:nvCxnSpPr>
      <xdr:spPr>
        <a:xfrm>
          <a:off x="2336800" y="13970929"/>
          <a:ext cx="889000" cy="3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24358</xdr:rowOff>
    </xdr:from>
    <xdr:to>
      <xdr:col>15</xdr:col>
      <xdr:colOff>133350</xdr:colOff>
      <xdr:row>81</xdr:row>
      <xdr:rowOff>125958</xdr:rowOff>
    </xdr:to>
    <xdr:sp macro="" textlink="">
      <xdr:nvSpPr>
        <xdr:cNvPr id="203" name="フローチャート: 判断 202"/>
        <xdr:cNvSpPr/>
      </xdr:nvSpPr>
      <xdr:spPr>
        <a:xfrm>
          <a:off x="3175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136135</xdr:rowOff>
    </xdr:from>
    <xdr:ext cx="762000" cy="259045"/>
    <xdr:sp macro="" textlink="">
      <xdr:nvSpPr>
        <xdr:cNvPr id="204" name="テキスト ボックス 203"/>
        <xdr:cNvSpPr txBox="1"/>
      </xdr:nvSpPr>
      <xdr:spPr>
        <a:xfrm>
          <a:off x="2844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83479</xdr:rowOff>
    </xdr:from>
    <xdr:to>
      <xdr:col>11</xdr:col>
      <xdr:colOff>31750</xdr:colOff>
      <xdr:row>81</xdr:row>
      <xdr:rowOff>90070</xdr:rowOff>
    </xdr:to>
    <xdr:cxnSp macro="">
      <xdr:nvCxnSpPr>
        <xdr:cNvPr id="205" name="直線コネクタ 204"/>
        <xdr:cNvCxnSpPr/>
      </xdr:nvCxnSpPr>
      <xdr:spPr>
        <a:xfrm flipV="1">
          <a:off x="1447800" y="13970929"/>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54442</xdr:rowOff>
    </xdr:from>
    <xdr:to>
      <xdr:col>11</xdr:col>
      <xdr:colOff>82550</xdr:colOff>
      <xdr:row>81</xdr:row>
      <xdr:rowOff>156042</xdr:rowOff>
    </xdr:to>
    <xdr:sp macro="" textlink="">
      <xdr:nvSpPr>
        <xdr:cNvPr id="206" name="フローチャート: 判断 205"/>
        <xdr:cNvSpPr/>
      </xdr:nvSpPr>
      <xdr:spPr>
        <a:xfrm>
          <a:off x="2286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140819</xdr:rowOff>
    </xdr:from>
    <xdr:ext cx="762000" cy="259045"/>
    <xdr:sp macro="" textlink="">
      <xdr:nvSpPr>
        <xdr:cNvPr id="207" name="テキスト ボックス 206"/>
        <xdr:cNvSpPr txBox="1"/>
      </xdr:nvSpPr>
      <xdr:spPr>
        <a:xfrm>
          <a:off x="1955800" y="140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167621</xdr:rowOff>
    </xdr:from>
    <xdr:to>
      <xdr:col>7</xdr:col>
      <xdr:colOff>31750</xdr:colOff>
      <xdr:row>81</xdr:row>
      <xdr:rowOff>97771</xdr:rowOff>
    </xdr:to>
    <xdr:sp macro="" textlink="">
      <xdr:nvSpPr>
        <xdr:cNvPr id="208" name="フローチャート: 判断 207"/>
        <xdr:cNvSpPr/>
      </xdr:nvSpPr>
      <xdr:spPr>
        <a:xfrm>
          <a:off x="1397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107948</xdr:rowOff>
    </xdr:from>
    <xdr:ext cx="762000" cy="259045"/>
    <xdr:sp macro="" textlink="">
      <xdr:nvSpPr>
        <xdr:cNvPr id="209" name="テキスト ボックス 208"/>
        <xdr:cNvSpPr txBox="1"/>
      </xdr:nvSpPr>
      <xdr:spPr>
        <a:xfrm>
          <a:off x="1066800" y="136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115866</xdr:rowOff>
    </xdr:from>
    <xdr:to>
      <xdr:col>23</xdr:col>
      <xdr:colOff>184150</xdr:colOff>
      <xdr:row>82</xdr:row>
      <xdr:rowOff>46016</xdr:rowOff>
    </xdr:to>
    <xdr:sp macro="" textlink="">
      <xdr:nvSpPr>
        <xdr:cNvPr id="215" name="楕円 214"/>
        <xdr:cNvSpPr/>
      </xdr:nvSpPr>
      <xdr:spPr>
        <a:xfrm>
          <a:off x="4902200" y="140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132393</xdr:rowOff>
    </xdr:from>
    <xdr:ext cx="762000" cy="259045"/>
    <xdr:sp macro="" textlink="">
      <xdr:nvSpPr>
        <xdr:cNvPr id="216" name="人件費・物件費等の状況該当値テキスト"/>
        <xdr:cNvSpPr txBox="1"/>
      </xdr:nvSpPr>
      <xdr:spPr>
        <a:xfrm>
          <a:off x="5041900" y="1384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100605</xdr:rowOff>
    </xdr:from>
    <xdr:to>
      <xdr:col>19</xdr:col>
      <xdr:colOff>184150</xdr:colOff>
      <xdr:row>82</xdr:row>
      <xdr:rowOff>30755</xdr:rowOff>
    </xdr:to>
    <xdr:sp macro="" textlink="">
      <xdr:nvSpPr>
        <xdr:cNvPr id="217" name="楕円 216"/>
        <xdr:cNvSpPr/>
      </xdr:nvSpPr>
      <xdr:spPr>
        <a:xfrm>
          <a:off x="4064000" y="139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40932</xdr:rowOff>
    </xdr:from>
    <xdr:ext cx="736600" cy="259045"/>
    <xdr:sp macro="" textlink="">
      <xdr:nvSpPr>
        <xdr:cNvPr id="218" name="テキスト ボックス 217"/>
        <xdr:cNvSpPr txBox="1"/>
      </xdr:nvSpPr>
      <xdr:spPr>
        <a:xfrm>
          <a:off x="3733800" y="13756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67774</xdr:rowOff>
    </xdr:from>
    <xdr:to>
      <xdr:col>15</xdr:col>
      <xdr:colOff>133350</xdr:colOff>
      <xdr:row>81</xdr:row>
      <xdr:rowOff>169374</xdr:rowOff>
    </xdr:to>
    <xdr:sp macro="" textlink="">
      <xdr:nvSpPr>
        <xdr:cNvPr id="219" name="楕円 218"/>
        <xdr:cNvSpPr/>
      </xdr:nvSpPr>
      <xdr:spPr>
        <a:xfrm>
          <a:off x="3175000" y="139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154151</xdr:rowOff>
    </xdr:from>
    <xdr:ext cx="762000" cy="259045"/>
    <xdr:sp macro="" textlink="">
      <xdr:nvSpPr>
        <xdr:cNvPr id="220" name="テキスト ボックス 219"/>
        <xdr:cNvSpPr txBox="1"/>
      </xdr:nvSpPr>
      <xdr:spPr>
        <a:xfrm>
          <a:off x="2844800" y="1404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32679</xdr:rowOff>
    </xdr:from>
    <xdr:to>
      <xdr:col>11</xdr:col>
      <xdr:colOff>82550</xdr:colOff>
      <xdr:row>81</xdr:row>
      <xdr:rowOff>134279</xdr:rowOff>
    </xdr:to>
    <xdr:sp macro="" textlink="">
      <xdr:nvSpPr>
        <xdr:cNvPr id="221" name="楕円 220"/>
        <xdr:cNvSpPr/>
      </xdr:nvSpPr>
      <xdr:spPr>
        <a:xfrm>
          <a:off x="2286000" y="139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144456</xdr:rowOff>
    </xdr:from>
    <xdr:ext cx="762000" cy="259045"/>
    <xdr:sp macro="" textlink="">
      <xdr:nvSpPr>
        <xdr:cNvPr id="222" name="テキスト ボックス 221"/>
        <xdr:cNvSpPr txBox="1"/>
      </xdr:nvSpPr>
      <xdr:spPr>
        <a:xfrm>
          <a:off x="1955800" y="1368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39270</xdr:rowOff>
    </xdr:from>
    <xdr:to>
      <xdr:col>7</xdr:col>
      <xdr:colOff>31750</xdr:colOff>
      <xdr:row>81</xdr:row>
      <xdr:rowOff>140870</xdr:rowOff>
    </xdr:to>
    <xdr:sp macro="" textlink="">
      <xdr:nvSpPr>
        <xdr:cNvPr id="223" name="楕円 222"/>
        <xdr:cNvSpPr/>
      </xdr:nvSpPr>
      <xdr:spPr>
        <a:xfrm>
          <a:off x="1397000" y="139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125647</xdr:rowOff>
    </xdr:from>
    <xdr:ext cx="762000" cy="259045"/>
    <xdr:sp macro="" textlink="">
      <xdr:nvSpPr>
        <xdr:cNvPr id="224" name="テキスト ボックス 223"/>
        <xdr:cNvSpPr txBox="1"/>
      </xdr:nvSpPr>
      <xdr:spPr>
        <a:xfrm>
          <a:off x="1066800" y="1401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類似団体を下回っており、今後も適正な給与水準になるように努める。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9677</xdr:rowOff>
    </xdr:to>
    <xdr:cxnSp macro="">
      <xdr:nvCxnSpPr>
        <xdr:cNvPr id="260" name="直線コネクタ 259"/>
        <xdr:cNvCxnSpPr/>
      </xdr:nvCxnSpPr>
      <xdr:spPr>
        <a:xfrm>
          <a:off x="16179800" y="147543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9677</xdr:rowOff>
    </xdr:from>
    <xdr:to>
      <xdr:col>77</xdr:col>
      <xdr:colOff>44450</xdr:colOff>
      <xdr:row>86</xdr:row>
      <xdr:rowOff>55638</xdr:rowOff>
    </xdr:to>
    <xdr:cxnSp macro="">
      <xdr:nvCxnSpPr>
        <xdr:cNvPr id="263" name="直線コネクタ 262"/>
        <xdr:cNvCxnSpPr/>
      </xdr:nvCxnSpPr>
      <xdr:spPr>
        <a:xfrm flipV="1">
          <a:off x="15290800" y="147543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55638</xdr:rowOff>
    </xdr:from>
    <xdr:to>
      <xdr:col>72</xdr:col>
      <xdr:colOff>203200</xdr:colOff>
      <xdr:row>86</xdr:row>
      <xdr:rowOff>113091</xdr:rowOff>
    </xdr:to>
    <xdr:cxnSp macro="">
      <xdr:nvCxnSpPr>
        <xdr:cNvPr id="266" name="直線コネクタ 265"/>
        <xdr:cNvCxnSpPr/>
      </xdr:nvCxnSpPr>
      <xdr:spPr>
        <a:xfrm flipV="1">
          <a:off x="14401800" y="148003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68" name="テキスト ボックス 267"/>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113091</xdr:rowOff>
    </xdr:to>
    <xdr:cxnSp macro="">
      <xdr:nvCxnSpPr>
        <xdr:cNvPr id="269" name="直線コネクタ 268"/>
        <xdr:cNvCxnSpPr/>
      </xdr:nvCxnSpPr>
      <xdr:spPr>
        <a:xfrm>
          <a:off x="13512800" y="1474288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0" name="フローチャート: 判断 269"/>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71" name="テキスト ボックス 270"/>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2" name="フローチャート: 判断 271"/>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73" name="テキスト ボックス 272"/>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79" name="楕円 278"/>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146854</xdr:rowOff>
    </xdr:from>
    <xdr:ext cx="762000" cy="259045"/>
    <xdr:sp macro="" textlink="">
      <xdr:nvSpPr>
        <xdr:cNvPr id="280" name="給与水準   （国との比較）該当値テキスト"/>
        <xdr:cNvSpPr txBox="1"/>
      </xdr:nvSpPr>
      <xdr:spPr>
        <a:xfrm>
          <a:off x="171069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130327</xdr:rowOff>
    </xdr:from>
    <xdr:to>
      <xdr:col>77</xdr:col>
      <xdr:colOff>95250</xdr:colOff>
      <xdr:row>86</xdr:row>
      <xdr:rowOff>60477</xdr:rowOff>
    </xdr:to>
    <xdr:sp macro="" textlink="">
      <xdr:nvSpPr>
        <xdr:cNvPr id="281" name="楕円 280"/>
        <xdr:cNvSpPr/>
      </xdr:nvSpPr>
      <xdr:spPr>
        <a:xfrm>
          <a:off x="16129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82" name="テキスト ボックス 281"/>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4838</xdr:rowOff>
    </xdr:from>
    <xdr:to>
      <xdr:col>73</xdr:col>
      <xdr:colOff>44450</xdr:colOff>
      <xdr:row>86</xdr:row>
      <xdr:rowOff>106438</xdr:rowOff>
    </xdr:to>
    <xdr:sp macro="" textlink="">
      <xdr:nvSpPr>
        <xdr:cNvPr id="283" name="楕円 282"/>
        <xdr:cNvSpPr/>
      </xdr:nvSpPr>
      <xdr:spPr>
        <a:xfrm>
          <a:off x="15240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84" name="テキスト ボックス 283"/>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5" name="楕円 284"/>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86" name="テキスト ボックス 285"/>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7" name="楕円 286"/>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8" name="テキスト ボックス 287"/>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人増加したが、高校新設に伴う新施設整備事業など新規事業の実施のため、近年、採用数を増加させており、類似団体、全国平均及び県平均を上回る状況となっている。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経常収支比率も悪化している状況であるため、今後は新規職員の採用抑制を行うなど、より一層の定数管理の適正化を図らなければならない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129515</xdr:rowOff>
    </xdr:from>
    <xdr:to>
      <xdr:col>81</xdr:col>
      <xdr:colOff>44450</xdr:colOff>
      <xdr:row>61</xdr:row>
      <xdr:rowOff>139649</xdr:rowOff>
    </xdr:to>
    <xdr:cxnSp macro="">
      <xdr:nvCxnSpPr>
        <xdr:cNvPr id="320" name="直線コネクタ 319"/>
        <xdr:cNvCxnSpPr/>
      </xdr:nvCxnSpPr>
      <xdr:spPr>
        <a:xfrm>
          <a:off x="16179800" y="10587965"/>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126136</xdr:rowOff>
    </xdr:from>
    <xdr:to>
      <xdr:col>77</xdr:col>
      <xdr:colOff>44450</xdr:colOff>
      <xdr:row>61</xdr:row>
      <xdr:rowOff>129515</xdr:rowOff>
    </xdr:to>
    <xdr:cxnSp macro="">
      <xdr:nvCxnSpPr>
        <xdr:cNvPr id="323" name="直線コネクタ 322"/>
        <xdr:cNvCxnSpPr/>
      </xdr:nvCxnSpPr>
      <xdr:spPr>
        <a:xfrm>
          <a:off x="15290800" y="10584586"/>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126136</xdr:rowOff>
    </xdr:from>
    <xdr:to>
      <xdr:col>72</xdr:col>
      <xdr:colOff>203200</xdr:colOff>
      <xdr:row>61</xdr:row>
      <xdr:rowOff>139167</xdr:rowOff>
    </xdr:to>
    <xdr:cxnSp macro="">
      <xdr:nvCxnSpPr>
        <xdr:cNvPr id="326" name="直線コネクタ 325"/>
        <xdr:cNvCxnSpPr/>
      </xdr:nvCxnSpPr>
      <xdr:spPr>
        <a:xfrm flipV="1">
          <a:off x="14401800" y="10584586"/>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16942</xdr:rowOff>
    </xdr:from>
    <xdr:to>
      <xdr:col>73</xdr:col>
      <xdr:colOff>44450</xdr:colOff>
      <xdr:row>61</xdr:row>
      <xdr:rowOff>118542</xdr:rowOff>
    </xdr:to>
    <xdr:sp macro="" textlink="">
      <xdr:nvSpPr>
        <xdr:cNvPr id="327" name="フローチャート: 判断 326"/>
        <xdr:cNvSpPr/>
      </xdr:nvSpPr>
      <xdr:spPr>
        <a:xfrm>
          <a:off x="15240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128719</xdr:rowOff>
    </xdr:from>
    <xdr:ext cx="762000" cy="259045"/>
    <xdr:sp macro="" textlink="">
      <xdr:nvSpPr>
        <xdr:cNvPr id="328" name="テキスト ボックス 327"/>
        <xdr:cNvSpPr txBox="1"/>
      </xdr:nvSpPr>
      <xdr:spPr>
        <a:xfrm>
          <a:off x="14909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134341</xdr:rowOff>
    </xdr:from>
    <xdr:to>
      <xdr:col>68</xdr:col>
      <xdr:colOff>152400</xdr:colOff>
      <xdr:row>61</xdr:row>
      <xdr:rowOff>139167</xdr:rowOff>
    </xdr:to>
    <xdr:cxnSp macro="">
      <xdr:nvCxnSpPr>
        <xdr:cNvPr id="329" name="直線コネクタ 328"/>
        <xdr:cNvCxnSpPr/>
      </xdr:nvCxnSpPr>
      <xdr:spPr>
        <a:xfrm>
          <a:off x="13512800" y="1059279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6807</xdr:rowOff>
    </xdr:from>
    <xdr:to>
      <xdr:col>68</xdr:col>
      <xdr:colOff>203200</xdr:colOff>
      <xdr:row>61</xdr:row>
      <xdr:rowOff>108407</xdr:rowOff>
    </xdr:to>
    <xdr:sp macro="" textlink="">
      <xdr:nvSpPr>
        <xdr:cNvPr id="330" name="フローチャート: 判断 329"/>
        <xdr:cNvSpPr/>
      </xdr:nvSpPr>
      <xdr:spPr>
        <a:xfrm>
          <a:off x="14351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118584</xdr:rowOff>
    </xdr:from>
    <xdr:ext cx="762000" cy="259045"/>
    <xdr:sp macro="" textlink="">
      <xdr:nvSpPr>
        <xdr:cNvPr id="331" name="テキスト ボックス 330"/>
        <xdr:cNvSpPr txBox="1"/>
      </xdr:nvSpPr>
      <xdr:spPr>
        <a:xfrm>
          <a:off x="14020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1981</xdr:rowOff>
    </xdr:from>
    <xdr:to>
      <xdr:col>64</xdr:col>
      <xdr:colOff>152400</xdr:colOff>
      <xdr:row>61</xdr:row>
      <xdr:rowOff>103581</xdr:rowOff>
    </xdr:to>
    <xdr:sp macro="" textlink="">
      <xdr:nvSpPr>
        <xdr:cNvPr id="332" name="フローチャート: 判断 331"/>
        <xdr:cNvSpPr/>
      </xdr:nvSpPr>
      <xdr:spPr>
        <a:xfrm>
          <a:off x="13462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113758</xdr:rowOff>
    </xdr:from>
    <xdr:ext cx="762000" cy="259045"/>
    <xdr:sp macro="" textlink="">
      <xdr:nvSpPr>
        <xdr:cNvPr id="333" name="テキスト ボックス 332"/>
        <xdr:cNvSpPr txBox="1"/>
      </xdr:nvSpPr>
      <xdr:spPr>
        <a:xfrm>
          <a:off x="13131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88849</xdr:rowOff>
    </xdr:from>
    <xdr:to>
      <xdr:col>81</xdr:col>
      <xdr:colOff>95250</xdr:colOff>
      <xdr:row>62</xdr:row>
      <xdr:rowOff>18999</xdr:rowOff>
    </xdr:to>
    <xdr:sp macro="" textlink="">
      <xdr:nvSpPr>
        <xdr:cNvPr id="339" name="楕円 338"/>
        <xdr:cNvSpPr/>
      </xdr:nvSpPr>
      <xdr:spPr>
        <a:xfrm>
          <a:off x="16967200" y="1054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60926</xdr:rowOff>
    </xdr:from>
    <xdr:ext cx="762000" cy="259045"/>
    <xdr:sp macro="" textlink="">
      <xdr:nvSpPr>
        <xdr:cNvPr id="340" name="定員管理の状況該当値テキスト"/>
        <xdr:cNvSpPr txBox="1"/>
      </xdr:nvSpPr>
      <xdr:spPr>
        <a:xfrm>
          <a:off x="17106900" y="1051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78715</xdr:rowOff>
    </xdr:from>
    <xdr:to>
      <xdr:col>77</xdr:col>
      <xdr:colOff>95250</xdr:colOff>
      <xdr:row>62</xdr:row>
      <xdr:rowOff>8865</xdr:rowOff>
    </xdr:to>
    <xdr:sp macro="" textlink="">
      <xdr:nvSpPr>
        <xdr:cNvPr id="341" name="楕円 340"/>
        <xdr:cNvSpPr/>
      </xdr:nvSpPr>
      <xdr:spPr>
        <a:xfrm>
          <a:off x="16129000" y="105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165092</xdr:rowOff>
    </xdr:from>
    <xdr:ext cx="736600" cy="259045"/>
    <xdr:sp macro="" textlink="">
      <xdr:nvSpPr>
        <xdr:cNvPr id="342" name="テキスト ボックス 341"/>
        <xdr:cNvSpPr txBox="1"/>
      </xdr:nvSpPr>
      <xdr:spPr>
        <a:xfrm>
          <a:off x="15798800" y="10623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75336</xdr:rowOff>
    </xdr:from>
    <xdr:to>
      <xdr:col>73</xdr:col>
      <xdr:colOff>44450</xdr:colOff>
      <xdr:row>62</xdr:row>
      <xdr:rowOff>5486</xdr:rowOff>
    </xdr:to>
    <xdr:sp macro="" textlink="">
      <xdr:nvSpPr>
        <xdr:cNvPr id="343" name="楕円 342"/>
        <xdr:cNvSpPr/>
      </xdr:nvSpPr>
      <xdr:spPr>
        <a:xfrm>
          <a:off x="15240000" y="105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161713</xdr:rowOff>
    </xdr:from>
    <xdr:ext cx="762000" cy="259045"/>
    <xdr:sp macro="" textlink="">
      <xdr:nvSpPr>
        <xdr:cNvPr id="344" name="テキスト ボックス 343"/>
        <xdr:cNvSpPr txBox="1"/>
      </xdr:nvSpPr>
      <xdr:spPr>
        <a:xfrm>
          <a:off x="14909800" y="106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88367</xdr:rowOff>
    </xdr:from>
    <xdr:to>
      <xdr:col>68</xdr:col>
      <xdr:colOff>203200</xdr:colOff>
      <xdr:row>62</xdr:row>
      <xdr:rowOff>18517</xdr:rowOff>
    </xdr:to>
    <xdr:sp macro="" textlink="">
      <xdr:nvSpPr>
        <xdr:cNvPr id="345" name="楕円 344"/>
        <xdr:cNvSpPr/>
      </xdr:nvSpPr>
      <xdr:spPr>
        <a:xfrm>
          <a:off x="14351000" y="105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46" name="テキスト ボックス 345"/>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83541</xdr:rowOff>
    </xdr:from>
    <xdr:to>
      <xdr:col>64</xdr:col>
      <xdr:colOff>152400</xdr:colOff>
      <xdr:row>62</xdr:row>
      <xdr:rowOff>13691</xdr:rowOff>
    </xdr:to>
    <xdr:sp macro="" textlink="">
      <xdr:nvSpPr>
        <xdr:cNvPr id="347" name="楕円 346"/>
        <xdr:cNvSpPr/>
      </xdr:nvSpPr>
      <xdr:spPr>
        <a:xfrm>
          <a:off x="13462000" y="1054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169918</xdr:rowOff>
    </xdr:from>
    <xdr:ext cx="762000" cy="259045"/>
    <xdr:sp macro="" textlink="">
      <xdr:nvSpPr>
        <xdr:cNvPr id="348" name="テキスト ボックス 347"/>
        <xdr:cNvSpPr txBox="1"/>
      </xdr:nvSpPr>
      <xdr:spPr>
        <a:xfrm>
          <a:off x="13131800" y="1062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近年の普通建設事業費の増加に伴い償還額が増加しているため、平成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年度以降は類似団体平均を上回る数値まで悪化している。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今後、施設整備事業の地方債償還の開始を控えており、さらなる数値の悪化が見込まれる。公債費負担適正化計画に則り、適正化に努める。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43</xdr:row>
      <xdr:rowOff>103294</xdr:rowOff>
    </xdr:to>
    <xdr:cxnSp macro="">
      <xdr:nvCxnSpPr>
        <xdr:cNvPr id="381" name="直線コネクタ 380"/>
        <xdr:cNvCxnSpPr/>
      </xdr:nvCxnSpPr>
      <xdr:spPr>
        <a:xfrm>
          <a:off x="16179800" y="742738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6773</xdr:rowOff>
    </xdr:from>
    <xdr:to>
      <xdr:col>77</xdr:col>
      <xdr:colOff>44450</xdr:colOff>
      <xdr:row>43</xdr:row>
      <xdr:rowOff>55033</xdr:rowOff>
    </xdr:to>
    <xdr:cxnSp macro="">
      <xdr:nvCxnSpPr>
        <xdr:cNvPr id="384" name="直線コネクタ 383"/>
        <xdr:cNvCxnSpPr/>
      </xdr:nvCxnSpPr>
      <xdr:spPr>
        <a:xfrm>
          <a:off x="15290800" y="73791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43</xdr:row>
      <xdr:rowOff>6773</xdr:rowOff>
    </xdr:to>
    <xdr:cxnSp macro="">
      <xdr:nvCxnSpPr>
        <xdr:cNvPr id="387" name="直線コネクタ 386"/>
        <xdr:cNvCxnSpPr/>
      </xdr:nvCxnSpPr>
      <xdr:spPr>
        <a:xfrm>
          <a:off x="14401800" y="73147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8" name="フローチャート: 判断 387"/>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89" name="テキスト ボックス 388"/>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113877</xdr:rowOff>
    </xdr:to>
    <xdr:cxnSp macro="">
      <xdr:nvCxnSpPr>
        <xdr:cNvPr id="390" name="直線コネクタ 389"/>
        <xdr:cNvCxnSpPr/>
      </xdr:nvCxnSpPr>
      <xdr:spPr>
        <a:xfrm>
          <a:off x="13512800" y="72102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4" name="テキスト ボックス 393"/>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52494</xdr:rowOff>
    </xdr:from>
    <xdr:to>
      <xdr:col>81</xdr:col>
      <xdr:colOff>95250</xdr:colOff>
      <xdr:row>43</xdr:row>
      <xdr:rowOff>154094</xdr:rowOff>
    </xdr:to>
    <xdr:sp macro="" textlink="">
      <xdr:nvSpPr>
        <xdr:cNvPr id="400" name="楕円 399"/>
        <xdr:cNvSpPr/>
      </xdr:nvSpPr>
      <xdr:spPr>
        <a:xfrm>
          <a:off x="169672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24571</xdr:rowOff>
    </xdr:from>
    <xdr:ext cx="762000" cy="259045"/>
    <xdr:sp macro="" textlink="">
      <xdr:nvSpPr>
        <xdr:cNvPr id="401" name="公債費負担の状況該当値テキスト"/>
        <xdr:cNvSpPr txBox="1"/>
      </xdr:nvSpPr>
      <xdr:spPr>
        <a:xfrm>
          <a:off x="17106900" y="739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402" name="楕円 401"/>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403" name="テキスト ボックス 402"/>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127423</xdr:rowOff>
    </xdr:from>
    <xdr:to>
      <xdr:col>73</xdr:col>
      <xdr:colOff>44450</xdr:colOff>
      <xdr:row>43</xdr:row>
      <xdr:rowOff>57573</xdr:rowOff>
    </xdr:to>
    <xdr:sp macro="" textlink="">
      <xdr:nvSpPr>
        <xdr:cNvPr id="404" name="楕円 403"/>
        <xdr:cNvSpPr/>
      </xdr:nvSpPr>
      <xdr:spPr>
        <a:xfrm>
          <a:off x="15240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42350</xdr:rowOff>
    </xdr:from>
    <xdr:ext cx="762000" cy="259045"/>
    <xdr:sp macro="" textlink="">
      <xdr:nvSpPr>
        <xdr:cNvPr id="405" name="テキスト ボックス 404"/>
        <xdr:cNvSpPr txBox="1"/>
      </xdr:nvSpPr>
      <xdr:spPr>
        <a:xfrm>
          <a:off x="14909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6" name="楕円 405"/>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7" name="テキスト ボックス 406"/>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8" name="楕円 407"/>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409" name="テキスト ボックス 408"/>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前年度と比較すると、比率は低くなったが、類似団体と比較すると、将来負担比率は高くなっている。これは、令和元年度まで実施された新施設整備事業等に係る地方債現在高の増加によるものである。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令和元年度で地方債残高はピークを迎えたが、将来負担比率のこれ以上の悪化を防ぐよう地方債の発行を抑制し計画的な事業実施を図る必要がある。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139881</xdr:rowOff>
    </xdr:from>
    <xdr:to>
      <xdr:col>81</xdr:col>
      <xdr:colOff>44450</xdr:colOff>
      <xdr:row>22</xdr:row>
      <xdr:rowOff>78740</xdr:rowOff>
    </xdr:to>
    <xdr:cxnSp macro="">
      <xdr:nvCxnSpPr>
        <xdr:cNvPr id="445" name="直線コネクタ 444"/>
        <xdr:cNvCxnSpPr/>
      </xdr:nvCxnSpPr>
      <xdr:spPr>
        <a:xfrm flipV="1">
          <a:off x="16179800" y="3740331"/>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78740</xdr:rowOff>
    </xdr:from>
    <xdr:to>
      <xdr:col>77</xdr:col>
      <xdr:colOff>44450</xdr:colOff>
      <xdr:row>22</xdr:row>
      <xdr:rowOff>158024</xdr:rowOff>
    </xdr:to>
    <xdr:cxnSp macro="">
      <xdr:nvCxnSpPr>
        <xdr:cNvPr id="448" name="直線コネクタ 447"/>
        <xdr:cNvCxnSpPr/>
      </xdr:nvCxnSpPr>
      <xdr:spPr>
        <a:xfrm flipV="1">
          <a:off x="15290800" y="3850640"/>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14393</xdr:rowOff>
    </xdr:from>
    <xdr:to>
      <xdr:col>72</xdr:col>
      <xdr:colOff>203200</xdr:colOff>
      <xdr:row>22</xdr:row>
      <xdr:rowOff>158024</xdr:rowOff>
    </xdr:to>
    <xdr:cxnSp macro="">
      <xdr:nvCxnSpPr>
        <xdr:cNvPr id="451" name="直線コネクタ 450"/>
        <xdr:cNvCxnSpPr/>
      </xdr:nvCxnSpPr>
      <xdr:spPr>
        <a:xfrm>
          <a:off x="14401800" y="3786293"/>
          <a:ext cx="889000" cy="14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108010</xdr:rowOff>
    </xdr:from>
    <xdr:to>
      <xdr:col>73</xdr:col>
      <xdr:colOff>44450</xdr:colOff>
      <xdr:row>15</xdr:row>
      <xdr:rowOff>38160</xdr:rowOff>
    </xdr:to>
    <xdr:sp macro="" textlink="">
      <xdr:nvSpPr>
        <xdr:cNvPr id="452" name="フローチャート: 判断 451"/>
        <xdr:cNvSpPr/>
      </xdr:nvSpPr>
      <xdr:spPr>
        <a:xfrm>
          <a:off x="15240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48337</xdr:rowOff>
    </xdr:from>
    <xdr:ext cx="762000" cy="259045"/>
    <xdr:sp macro="" textlink="">
      <xdr:nvSpPr>
        <xdr:cNvPr id="453" name="テキスト ボックス 452"/>
        <xdr:cNvSpPr txBox="1"/>
      </xdr:nvSpPr>
      <xdr:spPr>
        <a:xfrm>
          <a:off x="14909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149316</xdr:rowOff>
    </xdr:from>
    <xdr:to>
      <xdr:col>68</xdr:col>
      <xdr:colOff>152400</xdr:colOff>
      <xdr:row>22</xdr:row>
      <xdr:rowOff>14393</xdr:rowOff>
    </xdr:to>
    <xdr:cxnSp macro="">
      <xdr:nvCxnSpPr>
        <xdr:cNvPr id="454" name="直線コネクタ 453"/>
        <xdr:cNvCxnSpPr/>
      </xdr:nvCxnSpPr>
      <xdr:spPr>
        <a:xfrm>
          <a:off x="13512800" y="3578316"/>
          <a:ext cx="8890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97669</xdr:rowOff>
    </xdr:from>
    <xdr:to>
      <xdr:col>68</xdr:col>
      <xdr:colOff>203200</xdr:colOff>
      <xdr:row>15</xdr:row>
      <xdr:rowOff>27819</xdr:rowOff>
    </xdr:to>
    <xdr:sp macro="" textlink="">
      <xdr:nvSpPr>
        <xdr:cNvPr id="455" name="フローチャート: 判断 454"/>
        <xdr:cNvSpPr/>
      </xdr:nvSpPr>
      <xdr:spPr>
        <a:xfrm>
          <a:off x="14351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37996</xdr:rowOff>
    </xdr:from>
    <xdr:ext cx="762000" cy="259045"/>
    <xdr:sp macro="" textlink="">
      <xdr:nvSpPr>
        <xdr:cNvPr id="456" name="テキスト ボックス 455"/>
        <xdr:cNvSpPr txBox="1"/>
      </xdr:nvSpPr>
      <xdr:spPr>
        <a:xfrm>
          <a:off x="14020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18143</xdr:rowOff>
    </xdr:from>
    <xdr:to>
      <xdr:col>64</xdr:col>
      <xdr:colOff>152400</xdr:colOff>
      <xdr:row>15</xdr:row>
      <xdr:rowOff>119743</xdr:rowOff>
    </xdr:to>
    <xdr:sp macro="" textlink="">
      <xdr:nvSpPr>
        <xdr:cNvPr id="457" name="フローチャート: 判断 456"/>
        <xdr:cNvSpPr/>
      </xdr:nvSpPr>
      <xdr:spPr>
        <a:xfrm>
          <a:off x="134620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129920</xdr:rowOff>
    </xdr:from>
    <xdr:ext cx="762000" cy="259045"/>
    <xdr:sp macro="" textlink="">
      <xdr:nvSpPr>
        <xdr:cNvPr id="458" name="テキスト ボックス 457"/>
        <xdr:cNvSpPr txBox="1"/>
      </xdr:nvSpPr>
      <xdr:spPr>
        <a:xfrm>
          <a:off x="13131800" y="235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89081</xdr:rowOff>
    </xdr:from>
    <xdr:to>
      <xdr:col>81</xdr:col>
      <xdr:colOff>95250</xdr:colOff>
      <xdr:row>22</xdr:row>
      <xdr:rowOff>19231</xdr:rowOff>
    </xdr:to>
    <xdr:sp macro="" textlink="">
      <xdr:nvSpPr>
        <xdr:cNvPr id="464" name="楕円 463"/>
        <xdr:cNvSpPr/>
      </xdr:nvSpPr>
      <xdr:spPr>
        <a:xfrm>
          <a:off x="16967200" y="368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61158</xdr:rowOff>
    </xdr:from>
    <xdr:ext cx="762000" cy="259045"/>
    <xdr:sp macro="" textlink="">
      <xdr:nvSpPr>
        <xdr:cNvPr id="465" name="将来負担の状況該当値テキスト"/>
        <xdr:cNvSpPr txBox="1"/>
      </xdr:nvSpPr>
      <xdr:spPr>
        <a:xfrm>
          <a:off x="17106900" y="366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27940</xdr:rowOff>
    </xdr:from>
    <xdr:to>
      <xdr:col>77</xdr:col>
      <xdr:colOff>95250</xdr:colOff>
      <xdr:row>22</xdr:row>
      <xdr:rowOff>129540</xdr:rowOff>
    </xdr:to>
    <xdr:sp macro="" textlink="">
      <xdr:nvSpPr>
        <xdr:cNvPr id="466" name="楕円 465"/>
        <xdr:cNvSpPr/>
      </xdr:nvSpPr>
      <xdr:spPr>
        <a:xfrm>
          <a:off x="16129000" y="37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114317</xdr:rowOff>
    </xdr:from>
    <xdr:ext cx="736600" cy="259045"/>
    <xdr:sp macro="" textlink="">
      <xdr:nvSpPr>
        <xdr:cNvPr id="467" name="テキスト ボックス 466"/>
        <xdr:cNvSpPr txBox="1"/>
      </xdr:nvSpPr>
      <xdr:spPr>
        <a:xfrm>
          <a:off x="15798800" y="388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107224</xdr:rowOff>
    </xdr:from>
    <xdr:to>
      <xdr:col>73</xdr:col>
      <xdr:colOff>44450</xdr:colOff>
      <xdr:row>23</xdr:row>
      <xdr:rowOff>37374</xdr:rowOff>
    </xdr:to>
    <xdr:sp macro="" textlink="">
      <xdr:nvSpPr>
        <xdr:cNvPr id="468" name="楕円 467"/>
        <xdr:cNvSpPr/>
      </xdr:nvSpPr>
      <xdr:spPr>
        <a:xfrm>
          <a:off x="15240000" y="387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22151</xdr:rowOff>
    </xdr:from>
    <xdr:ext cx="762000" cy="259045"/>
    <xdr:sp macro="" textlink="">
      <xdr:nvSpPr>
        <xdr:cNvPr id="469" name="テキスト ボックス 468"/>
        <xdr:cNvSpPr txBox="1"/>
      </xdr:nvSpPr>
      <xdr:spPr>
        <a:xfrm>
          <a:off x="14909800" y="39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135043</xdr:rowOff>
    </xdr:from>
    <xdr:to>
      <xdr:col>68</xdr:col>
      <xdr:colOff>203200</xdr:colOff>
      <xdr:row>22</xdr:row>
      <xdr:rowOff>65193</xdr:rowOff>
    </xdr:to>
    <xdr:sp macro="" textlink="">
      <xdr:nvSpPr>
        <xdr:cNvPr id="470" name="楕円 469"/>
        <xdr:cNvSpPr/>
      </xdr:nvSpPr>
      <xdr:spPr>
        <a:xfrm>
          <a:off x="14351000" y="37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49970</xdr:rowOff>
    </xdr:from>
    <xdr:ext cx="762000" cy="259045"/>
    <xdr:sp macro="" textlink="">
      <xdr:nvSpPr>
        <xdr:cNvPr id="471" name="テキスト ボックス 470"/>
        <xdr:cNvSpPr txBox="1"/>
      </xdr:nvSpPr>
      <xdr:spPr>
        <a:xfrm>
          <a:off x="14020800" y="382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98516</xdr:rowOff>
    </xdr:from>
    <xdr:to>
      <xdr:col>64</xdr:col>
      <xdr:colOff>152400</xdr:colOff>
      <xdr:row>21</xdr:row>
      <xdr:rowOff>28666</xdr:rowOff>
    </xdr:to>
    <xdr:sp macro="" textlink="">
      <xdr:nvSpPr>
        <xdr:cNvPr id="472" name="楕円 471"/>
        <xdr:cNvSpPr/>
      </xdr:nvSpPr>
      <xdr:spPr>
        <a:xfrm>
          <a:off x="13462000" y="352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13443</xdr:rowOff>
    </xdr:from>
    <xdr:ext cx="762000" cy="259045"/>
    <xdr:sp macro="" textlink="">
      <xdr:nvSpPr>
        <xdr:cNvPr id="473" name="テキスト ボックス 472"/>
        <xdr:cNvSpPr txBox="1"/>
      </xdr:nvSpPr>
      <xdr:spPr>
        <a:xfrm>
          <a:off x="13131800" y="361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15,196
14,947
75.18
9,843,885
9,541,202
209,580
6,071,994
13,937,256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類似団体、全国平均及び県平均を下回っており、職員数の減少により前年度から改善している。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職員数は平成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名減少しているが、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会計年度任用職員を含めた職員数の適正管理につとめ、人件費の削減に努める。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40132</xdr:rowOff>
    </xdr:from>
    <xdr:to>
      <xdr:col>24</xdr:col>
      <xdr:colOff>25400</xdr:colOff>
      <xdr:row>34</xdr:row>
      <xdr:rowOff>85852</xdr:rowOff>
    </xdr:to>
    <xdr:cxnSp macro="">
      <xdr:nvCxnSpPr>
        <xdr:cNvPr id="64" name="直線コネクタ 63"/>
        <xdr:cNvCxnSpPr/>
      </xdr:nvCxnSpPr>
      <xdr:spPr>
        <a:xfrm flipV="1">
          <a:off x="3987800" y="58694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24130</xdr:rowOff>
    </xdr:from>
    <xdr:to>
      <xdr:col>19</xdr:col>
      <xdr:colOff>187325</xdr:colOff>
      <xdr:row>34</xdr:row>
      <xdr:rowOff>85852</xdr:rowOff>
    </xdr:to>
    <xdr:cxnSp macro="">
      <xdr:nvCxnSpPr>
        <xdr:cNvPr id="67" name="直線コネクタ 66"/>
        <xdr:cNvCxnSpPr/>
      </xdr:nvCxnSpPr>
      <xdr:spPr>
        <a:xfrm>
          <a:off x="3098800" y="568198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14986</xdr:rowOff>
    </xdr:from>
    <xdr:to>
      <xdr:col>15</xdr:col>
      <xdr:colOff>98425</xdr:colOff>
      <xdr:row>33</xdr:row>
      <xdr:rowOff>24130</xdr:rowOff>
    </xdr:to>
    <xdr:cxnSp macro="">
      <xdr:nvCxnSpPr>
        <xdr:cNvPr id="70" name="直線コネクタ 69"/>
        <xdr:cNvCxnSpPr/>
      </xdr:nvCxnSpPr>
      <xdr:spPr>
        <a:xfrm>
          <a:off x="2209800" y="56728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1270</xdr:rowOff>
    </xdr:from>
    <xdr:to>
      <xdr:col>11</xdr:col>
      <xdr:colOff>9525</xdr:colOff>
      <xdr:row>33</xdr:row>
      <xdr:rowOff>14986</xdr:rowOff>
    </xdr:to>
    <xdr:cxnSp macro="">
      <xdr:nvCxnSpPr>
        <xdr:cNvPr id="73" name="直線コネクタ 72"/>
        <xdr:cNvCxnSpPr/>
      </xdr:nvCxnSpPr>
      <xdr:spPr>
        <a:xfrm>
          <a:off x="1320800" y="56591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4" name="フローチャート: 判断 73"/>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116857</xdr:rowOff>
    </xdr:from>
    <xdr:ext cx="762000" cy="259045"/>
    <xdr:sp macro="" textlink="">
      <xdr:nvSpPr>
        <xdr:cNvPr id="75" name="テキスト ボックス 74"/>
        <xdr:cNvSpPr txBox="1"/>
      </xdr:nvSpPr>
      <xdr:spPr>
        <a:xfrm>
          <a:off x="1828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35052</xdr:rowOff>
    </xdr:from>
    <xdr:to>
      <xdr:col>6</xdr:col>
      <xdr:colOff>171450</xdr:colOff>
      <xdr:row>34</xdr:row>
      <xdr:rowOff>136652</xdr:rowOff>
    </xdr:to>
    <xdr:sp macro="" textlink="">
      <xdr:nvSpPr>
        <xdr:cNvPr id="76" name="フローチャート: 判断 75"/>
        <xdr:cNvSpPr/>
      </xdr:nvSpPr>
      <xdr:spPr>
        <a:xfrm>
          <a:off x="1270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121429</xdr:rowOff>
    </xdr:from>
    <xdr:ext cx="762000" cy="259045"/>
    <xdr:sp macro="" textlink="">
      <xdr:nvSpPr>
        <xdr:cNvPr id="77" name="テキスト ボックス 76"/>
        <xdr:cNvSpPr txBox="1"/>
      </xdr:nvSpPr>
      <xdr:spPr>
        <a:xfrm>
          <a:off x="939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160782</xdr:rowOff>
    </xdr:from>
    <xdr:to>
      <xdr:col>24</xdr:col>
      <xdr:colOff>76200</xdr:colOff>
      <xdr:row>34</xdr:row>
      <xdr:rowOff>90932</xdr:rowOff>
    </xdr:to>
    <xdr:sp macro="" textlink="">
      <xdr:nvSpPr>
        <xdr:cNvPr id="83" name="楕円 82"/>
        <xdr:cNvSpPr/>
      </xdr:nvSpPr>
      <xdr:spPr>
        <a:xfrm>
          <a:off x="47752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5859</xdr:rowOff>
    </xdr:from>
    <xdr:ext cx="762000" cy="259045"/>
    <xdr:sp macro="" textlink="">
      <xdr:nvSpPr>
        <xdr:cNvPr id="84" name="人件費該当値テキスト"/>
        <xdr:cNvSpPr txBox="1"/>
      </xdr:nvSpPr>
      <xdr:spPr>
        <a:xfrm>
          <a:off x="4914900" y="566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35052</xdr:rowOff>
    </xdr:from>
    <xdr:to>
      <xdr:col>20</xdr:col>
      <xdr:colOff>38100</xdr:colOff>
      <xdr:row>34</xdr:row>
      <xdr:rowOff>136652</xdr:rowOff>
    </xdr:to>
    <xdr:sp macro="" textlink="">
      <xdr:nvSpPr>
        <xdr:cNvPr id="85" name="楕円 84"/>
        <xdr:cNvSpPr/>
      </xdr:nvSpPr>
      <xdr:spPr>
        <a:xfrm>
          <a:off x="3937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146829</xdr:rowOff>
    </xdr:from>
    <xdr:ext cx="736600" cy="259045"/>
    <xdr:sp macro="" textlink="">
      <xdr:nvSpPr>
        <xdr:cNvPr id="86" name="テキスト ボックス 85"/>
        <xdr:cNvSpPr txBox="1"/>
      </xdr:nvSpPr>
      <xdr:spPr>
        <a:xfrm>
          <a:off x="3606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144780</xdr:rowOff>
    </xdr:from>
    <xdr:to>
      <xdr:col>15</xdr:col>
      <xdr:colOff>149225</xdr:colOff>
      <xdr:row>33</xdr:row>
      <xdr:rowOff>74930</xdr:rowOff>
    </xdr:to>
    <xdr:sp macro="" textlink="">
      <xdr:nvSpPr>
        <xdr:cNvPr id="87" name="楕円 86"/>
        <xdr:cNvSpPr/>
      </xdr:nvSpPr>
      <xdr:spPr>
        <a:xfrm>
          <a:off x="3048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85107</xdr:rowOff>
    </xdr:from>
    <xdr:ext cx="762000" cy="259045"/>
    <xdr:sp macro="" textlink="">
      <xdr:nvSpPr>
        <xdr:cNvPr id="88" name="テキスト ボックス 87"/>
        <xdr:cNvSpPr txBox="1"/>
      </xdr:nvSpPr>
      <xdr:spPr>
        <a:xfrm>
          <a:off x="2717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135636</xdr:rowOff>
    </xdr:from>
    <xdr:to>
      <xdr:col>11</xdr:col>
      <xdr:colOff>60325</xdr:colOff>
      <xdr:row>33</xdr:row>
      <xdr:rowOff>65786</xdr:rowOff>
    </xdr:to>
    <xdr:sp macro="" textlink="">
      <xdr:nvSpPr>
        <xdr:cNvPr id="89" name="楕円 88"/>
        <xdr:cNvSpPr/>
      </xdr:nvSpPr>
      <xdr:spPr>
        <a:xfrm>
          <a:off x="2159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75963</xdr:rowOff>
    </xdr:from>
    <xdr:ext cx="762000" cy="259045"/>
    <xdr:sp macro="" textlink="">
      <xdr:nvSpPr>
        <xdr:cNvPr id="90" name="テキスト ボックス 89"/>
        <xdr:cNvSpPr txBox="1"/>
      </xdr:nvSpPr>
      <xdr:spPr>
        <a:xfrm>
          <a:off x="1828800" y="53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121920</xdr:rowOff>
    </xdr:from>
    <xdr:to>
      <xdr:col>6</xdr:col>
      <xdr:colOff>171450</xdr:colOff>
      <xdr:row>33</xdr:row>
      <xdr:rowOff>52070</xdr:rowOff>
    </xdr:to>
    <xdr:sp macro="" textlink="">
      <xdr:nvSpPr>
        <xdr:cNvPr id="91" name="楕円 90"/>
        <xdr:cNvSpPr/>
      </xdr:nvSpPr>
      <xdr:spPr>
        <a:xfrm>
          <a:off x="1270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62247</xdr:rowOff>
    </xdr:from>
    <xdr:ext cx="762000" cy="259045"/>
    <xdr:sp macro="" textlink="">
      <xdr:nvSpPr>
        <xdr:cNvPr id="92" name="テキスト ボックス 91"/>
        <xdr:cNvSpPr txBox="1"/>
      </xdr:nvSpPr>
      <xdr:spPr>
        <a:xfrm>
          <a:off x="939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類似団体平均、全国市町村平均、県内平均をいずれも上回る結果となっており増加傾向にある。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増加の要因は、ふるさと納税事業広告料、つむぎの湯清掃委託料の増によるものである。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今後は、保有施設の統廃合を進め、物件費の削減を進めていく。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18</xdr:row>
      <xdr:rowOff>116114</xdr:rowOff>
    </xdr:to>
    <xdr:cxnSp macro="">
      <xdr:nvCxnSpPr>
        <xdr:cNvPr id="127" name="直線コネクタ 126"/>
        <xdr:cNvCxnSpPr/>
      </xdr:nvCxnSpPr>
      <xdr:spPr>
        <a:xfrm>
          <a:off x="15671800" y="3049814"/>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67129</xdr:rowOff>
    </xdr:from>
    <xdr:to>
      <xdr:col>78</xdr:col>
      <xdr:colOff>69850</xdr:colOff>
      <xdr:row>17</xdr:row>
      <xdr:rowOff>135164</xdr:rowOff>
    </xdr:to>
    <xdr:cxnSp macro="">
      <xdr:nvCxnSpPr>
        <xdr:cNvPr id="130" name="直線コネクタ 129"/>
        <xdr:cNvCxnSpPr/>
      </xdr:nvCxnSpPr>
      <xdr:spPr>
        <a:xfrm>
          <a:off x="14782800" y="2810329"/>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16</xdr:row>
      <xdr:rowOff>67129</xdr:rowOff>
    </xdr:to>
    <xdr:cxnSp macro="">
      <xdr:nvCxnSpPr>
        <xdr:cNvPr id="133" name="直線コネクタ 132"/>
        <xdr:cNvCxnSpPr/>
      </xdr:nvCxnSpPr>
      <xdr:spPr>
        <a:xfrm>
          <a:off x="13893800" y="258172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32657</xdr:rowOff>
    </xdr:from>
    <xdr:to>
      <xdr:col>74</xdr:col>
      <xdr:colOff>31750</xdr:colOff>
      <xdr:row>18</xdr:row>
      <xdr:rowOff>134257</xdr:rowOff>
    </xdr:to>
    <xdr:sp macro="" textlink="">
      <xdr:nvSpPr>
        <xdr:cNvPr id="134" name="フローチャート: 判断 133"/>
        <xdr:cNvSpPr/>
      </xdr:nvSpPr>
      <xdr:spPr>
        <a:xfrm>
          <a:off x="14732000" y="31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119034</xdr:rowOff>
    </xdr:from>
    <xdr:ext cx="762000" cy="259045"/>
    <xdr:sp macro="" textlink="">
      <xdr:nvSpPr>
        <xdr:cNvPr id="135" name="テキスト ボックス 134"/>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61686</xdr:rowOff>
    </xdr:from>
    <xdr:to>
      <xdr:col>69</xdr:col>
      <xdr:colOff>92075</xdr:colOff>
      <xdr:row>15</xdr:row>
      <xdr:rowOff>9979</xdr:rowOff>
    </xdr:to>
    <xdr:cxnSp macro="">
      <xdr:nvCxnSpPr>
        <xdr:cNvPr id="136" name="直線コネクタ 135"/>
        <xdr:cNvCxnSpPr/>
      </xdr:nvCxnSpPr>
      <xdr:spPr>
        <a:xfrm>
          <a:off x="13004800" y="24619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10886</xdr:rowOff>
    </xdr:from>
    <xdr:to>
      <xdr:col>69</xdr:col>
      <xdr:colOff>142875</xdr:colOff>
      <xdr:row>18</xdr:row>
      <xdr:rowOff>112486</xdr:rowOff>
    </xdr:to>
    <xdr:sp macro="" textlink="">
      <xdr:nvSpPr>
        <xdr:cNvPr id="137" name="フローチャート: 判断 136"/>
        <xdr:cNvSpPr/>
      </xdr:nvSpPr>
      <xdr:spPr>
        <a:xfrm>
          <a:off x="13843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38" name="テキスト ボックス 137"/>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160564</xdr:rowOff>
    </xdr:from>
    <xdr:to>
      <xdr:col>65</xdr:col>
      <xdr:colOff>53975</xdr:colOff>
      <xdr:row>18</xdr:row>
      <xdr:rowOff>90714</xdr:rowOff>
    </xdr:to>
    <xdr:sp macro="" textlink="">
      <xdr:nvSpPr>
        <xdr:cNvPr id="139" name="フローチャート: 判断 138"/>
        <xdr:cNvSpPr/>
      </xdr:nvSpPr>
      <xdr:spPr>
        <a:xfrm>
          <a:off x="12954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75491</xdr:rowOff>
    </xdr:from>
    <xdr:ext cx="762000" cy="259045"/>
    <xdr:sp macro="" textlink="">
      <xdr:nvSpPr>
        <xdr:cNvPr id="140" name="テキスト ボックス 139"/>
        <xdr:cNvSpPr txBox="1"/>
      </xdr:nvSpPr>
      <xdr:spPr>
        <a:xfrm>
          <a:off x="12623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65314</xdr:rowOff>
    </xdr:from>
    <xdr:to>
      <xdr:col>82</xdr:col>
      <xdr:colOff>158750</xdr:colOff>
      <xdr:row>18</xdr:row>
      <xdr:rowOff>166914</xdr:rowOff>
    </xdr:to>
    <xdr:sp macro="" textlink="">
      <xdr:nvSpPr>
        <xdr:cNvPr id="146" name="楕円 145"/>
        <xdr:cNvSpPr/>
      </xdr:nvSpPr>
      <xdr:spPr>
        <a:xfrm>
          <a:off x="164592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37391</xdr:rowOff>
    </xdr:from>
    <xdr:ext cx="762000" cy="259045"/>
    <xdr:sp macro="" textlink="">
      <xdr:nvSpPr>
        <xdr:cNvPr id="147" name="物件費該当値テキスト"/>
        <xdr:cNvSpPr txBox="1"/>
      </xdr:nvSpPr>
      <xdr:spPr>
        <a:xfrm>
          <a:off x="16598900" y="312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48" name="楕円 147"/>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49" name="テキスト ボックス 148"/>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0" name="楕円 149"/>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51" name="テキスト ボックス 150"/>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2" name="楕円 151"/>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3" name="テキスト ボックス 152"/>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4" name="楕円 153"/>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5" name="テキスト ボックス 154"/>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類似団体、全国平均及び県平均は下回っている。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引き続き、適正な審査及び給付等の実施、町単独施策については、財政力と比較し、過重となっていないか等の検討をしていく。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139700</xdr:rowOff>
    </xdr:to>
    <xdr:cxnSp macro="">
      <xdr:nvCxnSpPr>
        <xdr:cNvPr id="187" name="直線コネクタ 186"/>
        <xdr:cNvCxnSpPr/>
      </xdr:nvCxnSpPr>
      <xdr:spPr>
        <a:xfrm>
          <a:off x="3987800" y="9690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139700</xdr:rowOff>
    </xdr:to>
    <xdr:cxnSp macro="">
      <xdr:nvCxnSpPr>
        <xdr:cNvPr id="190" name="直線コネクタ 189"/>
        <xdr:cNvCxnSpPr/>
      </xdr:nvCxnSpPr>
      <xdr:spPr>
        <a:xfrm flipV="1">
          <a:off x="3098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56</xdr:row>
      <xdr:rowOff>165100</xdr:rowOff>
    </xdr:to>
    <xdr:cxnSp macro="">
      <xdr:nvCxnSpPr>
        <xdr:cNvPr id="193" name="直線コネクタ 192"/>
        <xdr:cNvCxnSpPr/>
      </xdr:nvCxnSpPr>
      <xdr:spPr>
        <a:xfrm flipV="1">
          <a:off x="2209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4" name="フローチャート: 判断 193"/>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5" name="テキスト ボックス 194"/>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69850</xdr:rowOff>
    </xdr:to>
    <xdr:cxnSp macro="">
      <xdr:nvCxnSpPr>
        <xdr:cNvPr id="196" name="直線コネクタ 195"/>
        <xdr:cNvCxnSpPr/>
      </xdr:nvCxnSpPr>
      <xdr:spPr>
        <a:xfrm flipV="1">
          <a:off x="1320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7" name="フローチャート: 判断 196"/>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8" name="テキスト ボックス 197"/>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199" name="フローチャート: 判断 198"/>
        <xdr:cNvSpPr/>
      </xdr:nvSpPr>
      <xdr:spPr>
        <a:xfrm>
          <a:off x="1270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00" name="テキスト ボックス 199"/>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6" name="楕円 205"/>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7"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8" name="楕円 207"/>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9" name="テキスト ボックス 208"/>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0" name="楕円 209"/>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1" name="テキスト ボックス 210"/>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2" name="楕円 211"/>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3" name="テキスト ボックス 212"/>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4" name="楕円 213"/>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5" name="テキスト ボックス 214"/>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類似団体の平均と比較すると、上回っている状況であるが、これは繰出金が類似団体と比較して多いためである。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下水道使用料の改定等、公営企業会計等の健全化・適正化により、普通会計の負担額を減らしていくように努める。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96520</xdr:rowOff>
    </xdr:from>
    <xdr:to>
      <xdr:col>82</xdr:col>
      <xdr:colOff>107950</xdr:colOff>
      <xdr:row>60</xdr:row>
      <xdr:rowOff>142240</xdr:rowOff>
    </xdr:to>
    <xdr:cxnSp macro="">
      <xdr:nvCxnSpPr>
        <xdr:cNvPr id="247" name="直線コネクタ 246"/>
        <xdr:cNvCxnSpPr/>
      </xdr:nvCxnSpPr>
      <xdr:spPr>
        <a:xfrm flipV="1">
          <a:off x="15671800" y="10383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8" name="その他平均値テキスト"/>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142240</xdr:rowOff>
    </xdr:from>
    <xdr:to>
      <xdr:col>78</xdr:col>
      <xdr:colOff>69850</xdr:colOff>
      <xdr:row>61</xdr:row>
      <xdr:rowOff>62230</xdr:rowOff>
    </xdr:to>
    <xdr:cxnSp macro="">
      <xdr:nvCxnSpPr>
        <xdr:cNvPr id="250" name="直線コネクタ 249"/>
        <xdr:cNvCxnSpPr/>
      </xdr:nvCxnSpPr>
      <xdr:spPr>
        <a:xfrm flipV="1">
          <a:off x="14782800" y="10429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149860</xdr:rowOff>
    </xdr:from>
    <xdr:to>
      <xdr:col>73</xdr:col>
      <xdr:colOff>180975</xdr:colOff>
      <xdr:row>61</xdr:row>
      <xdr:rowOff>62230</xdr:rowOff>
    </xdr:to>
    <xdr:cxnSp macro="">
      <xdr:nvCxnSpPr>
        <xdr:cNvPr id="253" name="直線コネクタ 252"/>
        <xdr:cNvCxnSpPr/>
      </xdr:nvCxnSpPr>
      <xdr:spPr>
        <a:xfrm>
          <a:off x="13893800" y="10436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72390</xdr:rowOff>
    </xdr:from>
    <xdr:to>
      <xdr:col>74</xdr:col>
      <xdr:colOff>31750</xdr:colOff>
      <xdr:row>60</xdr:row>
      <xdr:rowOff>2540</xdr:rowOff>
    </xdr:to>
    <xdr:sp macro="" textlink="">
      <xdr:nvSpPr>
        <xdr:cNvPr id="254" name="フローチャート: 判断 253"/>
        <xdr:cNvSpPr/>
      </xdr:nvSpPr>
      <xdr:spPr>
        <a:xfrm>
          <a:off x="14732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12717</xdr:rowOff>
    </xdr:from>
    <xdr:ext cx="762000" cy="259045"/>
    <xdr:sp macro="" textlink="">
      <xdr:nvSpPr>
        <xdr:cNvPr id="255" name="テキスト ボックス 254"/>
        <xdr:cNvSpPr txBox="1"/>
      </xdr:nvSpPr>
      <xdr:spPr>
        <a:xfrm>
          <a:off x="14401800" y="995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149860</xdr:rowOff>
    </xdr:from>
    <xdr:to>
      <xdr:col>69</xdr:col>
      <xdr:colOff>92075</xdr:colOff>
      <xdr:row>61</xdr:row>
      <xdr:rowOff>16510</xdr:rowOff>
    </xdr:to>
    <xdr:cxnSp macro="">
      <xdr:nvCxnSpPr>
        <xdr:cNvPr id="256" name="直線コネクタ 255"/>
        <xdr:cNvCxnSpPr/>
      </xdr:nvCxnSpPr>
      <xdr:spPr>
        <a:xfrm flipV="1">
          <a:off x="13004800" y="10436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7" name="フローチャート: 判断 256"/>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58" name="テキスト ボックス 257"/>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49530</xdr:rowOff>
    </xdr:from>
    <xdr:to>
      <xdr:col>65</xdr:col>
      <xdr:colOff>53975</xdr:colOff>
      <xdr:row>59</xdr:row>
      <xdr:rowOff>151130</xdr:rowOff>
    </xdr:to>
    <xdr:sp macro="" textlink="">
      <xdr:nvSpPr>
        <xdr:cNvPr id="259" name="フローチャート: 判断 258"/>
        <xdr:cNvSpPr/>
      </xdr:nvSpPr>
      <xdr:spPr>
        <a:xfrm>
          <a:off x="129540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161307</xdr:rowOff>
    </xdr:from>
    <xdr:ext cx="762000" cy="259045"/>
    <xdr:sp macro="" textlink="">
      <xdr:nvSpPr>
        <xdr:cNvPr id="260" name="テキスト ボックス 259"/>
        <xdr:cNvSpPr txBox="1"/>
      </xdr:nvSpPr>
      <xdr:spPr>
        <a:xfrm>
          <a:off x="12623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45720</xdr:rowOff>
    </xdr:from>
    <xdr:to>
      <xdr:col>82</xdr:col>
      <xdr:colOff>158750</xdr:colOff>
      <xdr:row>60</xdr:row>
      <xdr:rowOff>147320</xdr:rowOff>
    </xdr:to>
    <xdr:sp macro="" textlink="">
      <xdr:nvSpPr>
        <xdr:cNvPr id="266" name="楕円 265"/>
        <xdr:cNvSpPr/>
      </xdr:nvSpPr>
      <xdr:spPr>
        <a:xfrm>
          <a:off x="164592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17797</xdr:rowOff>
    </xdr:from>
    <xdr:ext cx="762000" cy="259045"/>
    <xdr:sp macro="" textlink="">
      <xdr:nvSpPr>
        <xdr:cNvPr id="267" name="その他該当値テキスト"/>
        <xdr:cNvSpPr txBox="1"/>
      </xdr:nvSpPr>
      <xdr:spPr>
        <a:xfrm>
          <a:off x="165989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91440</xdr:rowOff>
    </xdr:from>
    <xdr:to>
      <xdr:col>78</xdr:col>
      <xdr:colOff>120650</xdr:colOff>
      <xdr:row>61</xdr:row>
      <xdr:rowOff>21590</xdr:rowOff>
    </xdr:to>
    <xdr:sp macro="" textlink="">
      <xdr:nvSpPr>
        <xdr:cNvPr id="268" name="楕円 267"/>
        <xdr:cNvSpPr/>
      </xdr:nvSpPr>
      <xdr:spPr>
        <a:xfrm>
          <a:off x="15621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6367</xdr:rowOff>
    </xdr:from>
    <xdr:ext cx="736600" cy="259045"/>
    <xdr:sp macro="" textlink="">
      <xdr:nvSpPr>
        <xdr:cNvPr id="269" name="テキスト ボックス 268"/>
        <xdr:cNvSpPr txBox="1"/>
      </xdr:nvSpPr>
      <xdr:spPr>
        <a:xfrm>
          <a:off x="15290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11430</xdr:rowOff>
    </xdr:from>
    <xdr:to>
      <xdr:col>74</xdr:col>
      <xdr:colOff>31750</xdr:colOff>
      <xdr:row>61</xdr:row>
      <xdr:rowOff>113030</xdr:rowOff>
    </xdr:to>
    <xdr:sp macro="" textlink="">
      <xdr:nvSpPr>
        <xdr:cNvPr id="270" name="楕円 269"/>
        <xdr:cNvSpPr/>
      </xdr:nvSpPr>
      <xdr:spPr>
        <a:xfrm>
          <a:off x="14732000" y="10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97807</xdr:rowOff>
    </xdr:from>
    <xdr:ext cx="762000" cy="259045"/>
    <xdr:sp macro="" textlink="">
      <xdr:nvSpPr>
        <xdr:cNvPr id="271" name="テキスト ボックス 270"/>
        <xdr:cNvSpPr txBox="1"/>
      </xdr:nvSpPr>
      <xdr:spPr>
        <a:xfrm>
          <a:off x="14401800" y="1055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99060</xdr:rowOff>
    </xdr:from>
    <xdr:to>
      <xdr:col>69</xdr:col>
      <xdr:colOff>142875</xdr:colOff>
      <xdr:row>61</xdr:row>
      <xdr:rowOff>29210</xdr:rowOff>
    </xdr:to>
    <xdr:sp macro="" textlink="">
      <xdr:nvSpPr>
        <xdr:cNvPr id="272" name="楕円 271"/>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73" name="テキスト ボックス 272"/>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137160</xdr:rowOff>
    </xdr:from>
    <xdr:to>
      <xdr:col>65</xdr:col>
      <xdr:colOff>53975</xdr:colOff>
      <xdr:row>61</xdr:row>
      <xdr:rowOff>67310</xdr:rowOff>
    </xdr:to>
    <xdr:sp macro="" textlink="">
      <xdr:nvSpPr>
        <xdr:cNvPr id="274" name="楕円 273"/>
        <xdr:cNvSpPr/>
      </xdr:nvSpPr>
      <xdr:spPr>
        <a:xfrm>
          <a:off x="12954000" y="104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52087</xdr:rowOff>
    </xdr:from>
    <xdr:ext cx="762000" cy="259045"/>
    <xdr:sp macro="" textlink="">
      <xdr:nvSpPr>
        <xdr:cNvPr id="275" name="テキスト ボックス 274"/>
        <xdr:cNvSpPr txBox="1"/>
      </xdr:nvSpPr>
      <xdr:spPr>
        <a:xfrm>
          <a:off x="12623800" y="1051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一部事務組合に対する負担金が類似団体と比較して上回っていること等から、類似団体平均、全国市町村平均、県内平均をいずれも上回る結果となっている。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峡南医療センター企業団への負担金をはじめとした、一組への負担金ついても繰出基準の検証に努めるとともに、各種補助金については補助金等審査委員会による審査の上、適正な執行を図る。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142240</xdr:rowOff>
    </xdr:from>
    <xdr:to>
      <xdr:col>82</xdr:col>
      <xdr:colOff>107950</xdr:colOff>
      <xdr:row>38</xdr:row>
      <xdr:rowOff>165100</xdr:rowOff>
    </xdr:to>
    <xdr:cxnSp macro="">
      <xdr:nvCxnSpPr>
        <xdr:cNvPr id="308" name="直線コネクタ 307"/>
        <xdr:cNvCxnSpPr/>
      </xdr:nvCxnSpPr>
      <xdr:spPr>
        <a:xfrm>
          <a:off x="15671800" y="6657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142240</xdr:rowOff>
    </xdr:from>
    <xdr:to>
      <xdr:col>78</xdr:col>
      <xdr:colOff>69850</xdr:colOff>
      <xdr:row>39</xdr:row>
      <xdr:rowOff>92710</xdr:rowOff>
    </xdr:to>
    <xdr:cxnSp macro="">
      <xdr:nvCxnSpPr>
        <xdr:cNvPr id="311" name="直線コネクタ 310"/>
        <xdr:cNvCxnSpPr/>
      </xdr:nvCxnSpPr>
      <xdr:spPr>
        <a:xfrm flipV="1">
          <a:off x="14782800" y="66573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3" name="テキスト ボックス 312"/>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39</xdr:row>
      <xdr:rowOff>92710</xdr:rowOff>
    </xdr:to>
    <xdr:cxnSp macro="">
      <xdr:nvCxnSpPr>
        <xdr:cNvPr id="314" name="直線コネクタ 313"/>
        <xdr:cNvCxnSpPr/>
      </xdr:nvCxnSpPr>
      <xdr:spPr>
        <a:xfrm>
          <a:off x="13893800" y="65963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5" name="フローチャート: 判断 31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6" name="テキスト ボックス 315"/>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81280</xdr:rowOff>
    </xdr:to>
    <xdr:cxnSp macro="">
      <xdr:nvCxnSpPr>
        <xdr:cNvPr id="317" name="直線コネクタ 316"/>
        <xdr:cNvCxnSpPr/>
      </xdr:nvCxnSpPr>
      <xdr:spPr>
        <a:xfrm>
          <a:off x="13004800" y="652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18" name="フローチャート: 判断 317"/>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19" name="テキスト ボックス 318"/>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0" name="フローチャート: 判断 319"/>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1" name="テキスト ボックス 320"/>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27" name="楕円 326"/>
        <xdr:cNvSpPr/>
      </xdr:nvSpPr>
      <xdr:spPr>
        <a:xfrm>
          <a:off x="16459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86377</xdr:rowOff>
    </xdr:from>
    <xdr:ext cx="762000" cy="259045"/>
    <xdr:sp macro="" textlink="">
      <xdr:nvSpPr>
        <xdr:cNvPr id="328" name="補助費等該当値テキスト"/>
        <xdr:cNvSpPr txBox="1"/>
      </xdr:nvSpPr>
      <xdr:spPr>
        <a:xfrm>
          <a:off x="16598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91440</xdr:rowOff>
    </xdr:from>
    <xdr:to>
      <xdr:col>78</xdr:col>
      <xdr:colOff>120650</xdr:colOff>
      <xdr:row>39</xdr:row>
      <xdr:rowOff>21590</xdr:rowOff>
    </xdr:to>
    <xdr:sp macro="" textlink="">
      <xdr:nvSpPr>
        <xdr:cNvPr id="329" name="楕円 328"/>
        <xdr:cNvSpPr/>
      </xdr:nvSpPr>
      <xdr:spPr>
        <a:xfrm>
          <a:off x="15621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6367</xdr:rowOff>
    </xdr:from>
    <xdr:ext cx="736600" cy="259045"/>
    <xdr:sp macro="" textlink="">
      <xdr:nvSpPr>
        <xdr:cNvPr id="330" name="テキスト ボックス 329"/>
        <xdr:cNvSpPr txBox="1"/>
      </xdr:nvSpPr>
      <xdr:spPr>
        <a:xfrm>
          <a:off x="15290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31" name="楕円 330"/>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128287</xdr:rowOff>
    </xdr:from>
    <xdr:ext cx="762000" cy="259045"/>
    <xdr:sp macro="" textlink="">
      <xdr:nvSpPr>
        <xdr:cNvPr id="332" name="テキスト ボックス 331"/>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3" name="楕円 332"/>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4" name="テキスト ボックス 333"/>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5" name="楕円 334"/>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6" name="テキスト ボックス 335"/>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近年大型の整備事業の集中により地方債現在高が増加した影響で、地方債の元利償還金が膨らんでおり、公債費に係る経常収支比率は類似団体平均を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ポイント上回っている。さらに下水道事業などの公営企業債の元利償還金に係るものなど公債費に類似の経費を合わせると、人口１人当たりの決算額は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となっており、公債費の負担は非常に重い。公債費のピークは令和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年度になると見込まれるが、生涯学習センターなどの大型事業の償還年数は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年と長期にわたるため、地方債の新規発行抑制をする必要がある。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53848</xdr:rowOff>
    </xdr:from>
    <xdr:to>
      <xdr:col>24</xdr:col>
      <xdr:colOff>25400</xdr:colOff>
      <xdr:row>78</xdr:row>
      <xdr:rowOff>67563</xdr:rowOff>
    </xdr:to>
    <xdr:cxnSp macro="">
      <xdr:nvCxnSpPr>
        <xdr:cNvPr id="366" name="直線コネクタ 365"/>
        <xdr:cNvCxnSpPr/>
      </xdr:nvCxnSpPr>
      <xdr:spPr>
        <a:xfrm>
          <a:off x="3987800" y="134269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53848</xdr:rowOff>
    </xdr:to>
    <xdr:cxnSp macro="">
      <xdr:nvCxnSpPr>
        <xdr:cNvPr id="369" name="直線コネクタ 368"/>
        <xdr:cNvCxnSpPr/>
      </xdr:nvCxnSpPr>
      <xdr:spPr>
        <a:xfrm>
          <a:off x="3098800" y="133675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40132</xdr:rowOff>
    </xdr:to>
    <xdr:cxnSp macro="">
      <xdr:nvCxnSpPr>
        <xdr:cNvPr id="372" name="直線コネクタ 371"/>
        <xdr:cNvCxnSpPr/>
      </xdr:nvCxnSpPr>
      <xdr:spPr>
        <a:xfrm flipV="1">
          <a:off x="2209800" y="133675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4" name="テキスト ボックス 373"/>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40132</xdr:rowOff>
    </xdr:to>
    <xdr:cxnSp macro="">
      <xdr:nvCxnSpPr>
        <xdr:cNvPr id="375" name="直線コネクタ 374"/>
        <xdr:cNvCxnSpPr/>
      </xdr:nvCxnSpPr>
      <xdr:spPr>
        <a:xfrm>
          <a:off x="1320800" y="13358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6" name="フローチャート: 判断 375"/>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7" name="テキスト ボックス 376"/>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8" name="フローチャート: 判断 377"/>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9" name="テキスト ボックス 378"/>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85" name="楕円 384"/>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160290</xdr:rowOff>
    </xdr:from>
    <xdr:ext cx="762000" cy="259045"/>
    <xdr:sp macro="" textlink="">
      <xdr:nvSpPr>
        <xdr:cNvPr id="386"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xdr:rowOff>
    </xdr:from>
    <xdr:to>
      <xdr:col>20</xdr:col>
      <xdr:colOff>38100</xdr:colOff>
      <xdr:row>78</xdr:row>
      <xdr:rowOff>104648</xdr:rowOff>
    </xdr:to>
    <xdr:sp macro="" textlink="">
      <xdr:nvSpPr>
        <xdr:cNvPr id="387" name="楕円 386"/>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89425</xdr:rowOff>
    </xdr:from>
    <xdr:ext cx="736600" cy="259045"/>
    <xdr:sp macro="" textlink="">
      <xdr:nvSpPr>
        <xdr:cNvPr id="388" name="テキスト ボックス 387"/>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89" name="楕円 388"/>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90" name="テキスト ボックス 389"/>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91" name="楕円 390"/>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92" name="テキスト ボックス 391"/>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93" name="楕円 392"/>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94" name="テキスト ボックス 393"/>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経常経費充当一般財源は人件費が減少した一方、物件費、扶助費、補助費、繰出金において増加した。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峡南医療センター企業団への負担額が多いことや学校のネットワーク整備によりセキュリティ関連の負担金が増加したことにより、前年度を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79.4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66039</xdr:rowOff>
    </xdr:from>
    <xdr:to>
      <xdr:col>82</xdr:col>
      <xdr:colOff>107950</xdr:colOff>
      <xdr:row>79</xdr:row>
      <xdr:rowOff>85089</xdr:rowOff>
    </xdr:to>
    <xdr:cxnSp macro="">
      <xdr:nvCxnSpPr>
        <xdr:cNvPr id="427" name="直線コネクタ 426"/>
        <xdr:cNvCxnSpPr/>
      </xdr:nvCxnSpPr>
      <xdr:spPr>
        <a:xfrm>
          <a:off x="15671800" y="136105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79</xdr:row>
      <xdr:rowOff>66039</xdr:rowOff>
    </xdr:to>
    <xdr:cxnSp macro="">
      <xdr:nvCxnSpPr>
        <xdr:cNvPr id="430" name="直線コネクタ 429"/>
        <xdr:cNvCxnSpPr/>
      </xdr:nvCxnSpPr>
      <xdr:spPr>
        <a:xfrm>
          <a:off x="14782800" y="1345438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39370</xdr:rowOff>
    </xdr:from>
    <xdr:to>
      <xdr:col>73</xdr:col>
      <xdr:colOff>180975</xdr:colOff>
      <xdr:row>78</xdr:row>
      <xdr:rowOff>81280</xdr:rowOff>
    </xdr:to>
    <xdr:cxnSp macro="">
      <xdr:nvCxnSpPr>
        <xdr:cNvPr id="433" name="直線コネクタ 432"/>
        <xdr:cNvCxnSpPr/>
      </xdr:nvCxnSpPr>
      <xdr:spPr>
        <a:xfrm>
          <a:off x="13893800" y="132410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60961</xdr:rowOff>
    </xdr:from>
    <xdr:to>
      <xdr:col>74</xdr:col>
      <xdr:colOff>31750</xdr:colOff>
      <xdr:row>78</xdr:row>
      <xdr:rowOff>162561</xdr:rowOff>
    </xdr:to>
    <xdr:sp macro="" textlink="">
      <xdr:nvSpPr>
        <xdr:cNvPr id="434" name="フローチャート: 判断 433"/>
        <xdr:cNvSpPr/>
      </xdr:nvSpPr>
      <xdr:spPr>
        <a:xfrm>
          <a:off x="14732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35" name="テキスト ボックス 434"/>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39370</xdr:rowOff>
    </xdr:to>
    <xdr:cxnSp macro="">
      <xdr:nvCxnSpPr>
        <xdr:cNvPr id="436" name="直線コネクタ 435"/>
        <xdr:cNvCxnSpPr/>
      </xdr:nvCxnSpPr>
      <xdr:spPr>
        <a:xfrm>
          <a:off x="13004800" y="1319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26670</xdr:rowOff>
    </xdr:from>
    <xdr:to>
      <xdr:col>69</xdr:col>
      <xdr:colOff>142875</xdr:colOff>
      <xdr:row>78</xdr:row>
      <xdr:rowOff>128270</xdr:rowOff>
    </xdr:to>
    <xdr:sp macro="" textlink="">
      <xdr:nvSpPr>
        <xdr:cNvPr id="437" name="フローチャート: 判断 436"/>
        <xdr:cNvSpPr/>
      </xdr:nvSpPr>
      <xdr:spPr>
        <a:xfrm>
          <a:off x="13843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113047</xdr:rowOff>
    </xdr:from>
    <xdr:ext cx="762000" cy="259045"/>
    <xdr:sp macro="" textlink="">
      <xdr:nvSpPr>
        <xdr:cNvPr id="438" name="テキスト ボックス 437"/>
        <xdr:cNvSpPr txBox="1"/>
      </xdr:nvSpPr>
      <xdr:spPr>
        <a:xfrm>
          <a:off x="13512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39" name="フローチャート: 判断 438"/>
        <xdr:cNvSpPr/>
      </xdr:nvSpPr>
      <xdr:spPr>
        <a:xfrm>
          <a:off x="12954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97807</xdr:rowOff>
    </xdr:from>
    <xdr:ext cx="762000" cy="259045"/>
    <xdr:sp macro="" textlink="">
      <xdr:nvSpPr>
        <xdr:cNvPr id="440" name="テキスト ボックス 439"/>
        <xdr:cNvSpPr txBox="1"/>
      </xdr:nvSpPr>
      <xdr:spPr>
        <a:xfrm>
          <a:off x="12623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34289</xdr:rowOff>
    </xdr:from>
    <xdr:to>
      <xdr:col>82</xdr:col>
      <xdr:colOff>158750</xdr:colOff>
      <xdr:row>79</xdr:row>
      <xdr:rowOff>135889</xdr:rowOff>
    </xdr:to>
    <xdr:sp macro="" textlink="">
      <xdr:nvSpPr>
        <xdr:cNvPr id="446" name="楕円 445"/>
        <xdr:cNvSpPr/>
      </xdr:nvSpPr>
      <xdr:spPr>
        <a:xfrm>
          <a:off x="16459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6366</xdr:rowOff>
    </xdr:from>
    <xdr:ext cx="762000" cy="259045"/>
    <xdr:sp macro="" textlink="">
      <xdr:nvSpPr>
        <xdr:cNvPr id="447" name="公債費以外該当値テキスト"/>
        <xdr:cNvSpPr txBox="1"/>
      </xdr:nvSpPr>
      <xdr:spPr>
        <a:xfrm>
          <a:off x="16598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15239</xdr:rowOff>
    </xdr:from>
    <xdr:to>
      <xdr:col>78</xdr:col>
      <xdr:colOff>120650</xdr:colOff>
      <xdr:row>79</xdr:row>
      <xdr:rowOff>116839</xdr:rowOff>
    </xdr:to>
    <xdr:sp macro="" textlink="">
      <xdr:nvSpPr>
        <xdr:cNvPr id="448" name="楕円 447"/>
        <xdr:cNvSpPr/>
      </xdr:nvSpPr>
      <xdr:spPr>
        <a:xfrm>
          <a:off x="15621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101616</xdr:rowOff>
    </xdr:from>
    <xdr:ext cx="736600" cy="259045"/>
    <xdr:sp macro="" textlink="">
      <xdr:nvSpPr>
        <xdr:cNvPr id="449" name="テキスト ボックス 448"/>
        <xdr:cNvSpPr txBox="1"/>
      </xdr:nvSpPr>
      <xdr:spPr>
        <a:xfrm>
          <a:off x="15290800" y="1364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0" name="楕円 449"/>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142257</xdr:rowOff>
    </xdr:from>
    <xdr:ext cx="762000" cy="259045"/>
    <xdr:sp macro="" textlink="">
      <xdr:nvSpPr>
        <xdr:cNvPr id="451" name="テキスト ボックス 450"/>
        <xdr:cNvSpPr txBox="1"/>
      </xdr:nvSpPr>
      <xdr:spPr>
        <a:xfrm>
          <a:off x="14401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160020</xdr:rowOff>
    </xdr:from>
    <xdr:to>
      <xdr:col>69</xdr:col>
      <xdr:colOff>142875</xdr:colOff>
      <xdr:row>77</xdr:row>
      <xdr:rowOff>90170</xdr:rowOff>
    </xdr:to>
    <xdr:sp macro="" textlink="">
      <xdr:nvSpPr>
        <xdr:cNvPr id="452" name="楕円 451"/>
        <xdr:cNvSpPr/>
      </xdr:nvSpPr>
      <xdr:spPr>
        <a:xfrm>
          <a:off x="13843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53" name="テキスト ボックス 452"/>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4" name="楕円 453"/>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5" name="テキスト ボックス 454"/>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134058</xdr:rowOff>
    </xdr:from>
    <xdr:to>
      <xdr:col>29</xdr:col>
      <xdr:colOff>127000</xdr:colOff>
      <xdr:row>17</xdr:row>
      <xdr:rowOff>156265</xdr:rowOff>
    </xdr:to>
    <xdr:cxnSp macro="">
      <xdr:nvCxnSpPr>
        <xdr:cNvPr id="52" name="直線コネクタ 51"/>
        <xdr:cNvCxnSpPr/>
      </xdr:nvCxnSpPr>
      <xdr:spPr bwMode="auto">
        <a:xfrm flipV="1">
          <a:off x="5003800" y="3096333"/>
          <a:ext cx="647700" cy="22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118835</xdr:rowOff>
    </xdr:from>
    <xdr:ext cx="762000" cy="259045"/>
    <xdr:sp macro="" textlink="">
      <xdr:nvSpPr>
        <xdr:cNvPr id="53" name="人口1人当たり決算額の推移平均値テキスト130"/>
        <xdr:cNvSpPr txBox="1"/>
      </xdr:nvSpPr>
      <xdr:spPr>
        <a:xfrm>
          <a:off x="5740400" y="3081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156265</xdr:rowOff>
    </xdr:from>
    <xdr:to>
      <xdr:col>26</xdr:col>
      <xdr:colOff>50800</xdr:colOff>
      <xdr:row>18</xdr:row>
      <xdr:rowOff>23749</xdr:rowOff>
    </xdr:to>
    <xdr:cxnSp macro="">
      <xdr:nvCxnSpPr>
        <xdr:cNvPr id="55" name="直線コネクタ 54"/>
        <xdr:cNvCxnSpPr/>
      </xdr:nvCxnSpPr>
      <xdr:spPr bwMode="auto">
        <a:xfrm flipV="1">
          <a:off x="4305300" y="3118540"/>
          <a:ext cx="698500" cy="38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23749</xdr:rowOff>
    </xdr:from>
    <xdr:to>
      <xdr:col>22</xdr:col>
      <xdr:colOff>114300</xdr:colOff>
      <xdr:row>18</xdr:row>
      <xdr:rowOff>35878</xdr:rowOff>
    </xdr:to>
    <xdr:cxnSp macro="">
      <xdr:nvCxnSpPr>
        <xdr:cNvPr id="58" name="直線コネクタ 57"/>
        <xdr:cNvCxnSpPr/>
      </xdr:nvCxnSpPr>
      <xdr:spPr bwMode="auto">
        <a:xfrm flipV="1">
          <a:off x="3606800" y="3157474"/>
          <a:ext cx="698500" cy="12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85035</xdr:rowOff>
    </xdr:from>
    <xdr:to>
      <xdr:col>22</xdr:col>
      <xdr:colOff>165100</xdr:colOff>
      <xdr:row>19</xdr:row>
      <xdr:rowOff>15185</xdr:rowOff>
    </xdr:to>
    <xdr:sp macro="" textlink="">
      <xdr:nvSpPr>
        <xdr:cNvPr id="59" name="フローチャート: 判断 58"/>
        <xdr:cNvSpPr/>
      </xdr:nvSpPr>
      <xdr:spPr bwMode="auto">
        <a:xfrm>
          <a:off x="4254500" y="321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171412</xdr:rowOff>
    </xdr:from>
    <xdr:ext cx="762000" cy="259045"/>
    <xdr:sp macro="" textlink="">
      <xdr:nvSpPr>
        <xdr:cNvPr id="60" name="テキスト ボックス 59"/>
        <xdr:cNvSpPr txBox="1"/>
      </xdr:nvSpPr>
      <xdr:spPr>
        <a:xfrm>
          <a:off x="3924300" y="330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35878</xdr:rowOff>
    </xdr:from>
    <xdr:to>
      <xdr:col>18</xdr:col>
      <xdr:colOff>177800</xdr:colOff>
      <xdr:row>18</xdr:row>
      <xdr:rowOff>47595</xdr:rowOff>
    </xdr:to>
    <xdr:cxnSp macro="">
      <xdr:nvCxnSpPr>
        <xdr:cNvPr id="61" name="直線コネクタ 60"/>
        <xdr:cNvCxnSpPr/>
      </xdr:nvCxnSpPr>
      <xdr:spPr bwMode="auto">
        <a:xfrm flipV="1">
          <a:off x="2908300" y="3169603"/>
          <a:ext cx="698500" cy="11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96818</xdr:rowOff>
    </xdr:from>
    <xdr:to>
      <xdr:col>19</xdr:col>
      <xdr:colOff>38100</xdr:colOff>
      <xdr:row>19</xdr:row>
      <xdr:rowOff>26967</xdr:rowOff>
    </xdr:to>
    <xdr:sp macro="" textlink="">
      <xdr:nvSpPr>
        <xdr:cNvPr id="62" name="フローチャート: 判断 61"/>
        <xdr:cNvSpPr/>
      </xdr:nvSpPr>
      <xdr:spPr bwMode="auto">
        <a:xfrm>
          <a:off x="3556000" y="323054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11745</xdr:rowOff>
    </xdr:from>
    <xdr:ext cx="762000" cy="259045"/>
    <xdr:sp macro="" textlink="">
      <xdr:nvSpPr>
        <xdr:cNvPr id="63" name="テキスト ボックス 62"/>
        <xdr:cNvSpPr txBox="1"/>
      </xdr:nvSpPr>
      <xdr:spPr>
        <a:xfrm>
          <a:off x="3225800" y="33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108156</xdr:rowOff>
    </xdr:from>
    <xdr:to>
      <xdr:col>15</xdr:col>
      <xdr:colOff>101600</xdr:colOff>
      <xdr:row>19</xdr:row>
      <xdr:rowOff>38306</xdr:rowOff>
    </xdr:to>
    <xdr:sp macro="" textlink="">
      <xdr:nvSpPr>
        <xdr:cNvPr id="64" name="フローチャート: 判断 63"/>
        <xdr:cNvSpPr/>
      </xdr:nvSpPr>
      <xdr:spPr bwMode="auto">
        <a:xfrm>
          <a:off x="2857500" y="3241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23083</xdr:rowOff>
    </xdr:from>
    <xdr:ext cx="762000" cy="259045"/>
    <xdr:sp macro="" textlink="">
      <xdr:nvSpPr>
        <xdr:cNvPr id="65" name="テキスト ボックス 64"/>
        <xdr:cNvSpPr txBox="1"/>
      </xdr:nvSpPr>
      <xdr:spPr>
        <a:xfrm>
          <a:off x="2527300" y="332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83258</xdr:rowOff>
    </xdr:from>
    <xdr:to>
      <xdr:col>29</xdr:col>
      <xdr:colOff>177800</xdr:colOff>
      <xdr:row>18</xdr:row>
      <xdr:rowOff>13408</xdr:rowOff>
    </xdr:to>
    <xdr:sp macro="" textlink="">
      <xdr:nvSpPr>
        <xdr:cNvPr id="71" name="楕円 70"/>
        <xdr:cNvSpPr/>
      </xdr:nvSpPr>
      <xdr:spPr bwMode="auto">
        <a:xfrm>
          <a:off x="5600700" y="3045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99785</xdr:rowOff>
    </xdr:from>
    <xdr:ext cx="762000" cy="259045"/>
    <xdr:sp macro="" textlink="">
      <xdr:nvSpPr>
        <xdr:cNvPr id="72" name="人口1人当たり決算額の推移該当値テキスト130"/>
        <xdr:cNvSpPr txBox="1"/>
      </xdr:nvSpPr>
      <xdr:spPr>
        <a:xfrm>
          <a:off x="5740400" y="289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105465</xdr:rowOff>
    </xdr:from>
    <xdr:to>
      <xdr:col>26</xdr:col>
      <xdr:colOff>101600</xdr:colOff>
      <xdr:row>18</xdr:row>
      <xdr:rowOff>35615</xdr:rowOff>
    </xdr:to>
    <xdr:sp macro="" textlink="">
      <xdr:nvSpPr>
        <xdr:cNvPr id="73" name="楕円 72"/>
        <xdr:cNvSpPr/>
      </xdr:nvSpPr>
      <xdr:spPr bwMode="auto">
        <a:xfrm>
          <a:off x="4953000" y="3067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45792</xdr:rowOff>
    </xdr:from>
    <xdr:ext cx="736600" cy="259045"/>
    <xdr:sp macro="" textlink="">
      <xdr:nvSpPr>
        <xdr:cNvPr id="74" name="テキスト ボックス 73"/>
        <xdr:cNvSpPr txBox="1"/>
      </xdr:nvSpPr>
      <xdr:spPr>
        <a:xfrm>
          <a:off x="4622800" y="283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144399</xdr:rowOff>
    </xdr:from>
    <xdr:to>
      <xdr:col>22</xdr:col>
      <xdr:colOff>165100</xdr:colOff>
      <xdr:row>18</xdr:row>
      <xdr:rowOff>74549</xdr:rowOff>
    </xdr:to>
    <xdr:sp macro="" textlink="">
      <xdr:nvSpPr>
        <xdr:cNvPr id="75" name="楕円 74"/>
        <xdr:cNvSpPr/>
      </xdr:nvSpPr>
      <xdr:spPr bwMode="auto">
        <a:xfrm>
          <a:off x="4254500" y="3106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84726</xdr:rowOff>
    </xdr:from>
    <xdr:ext cx="762000" cy="259045"/>
    <xdr:sp macro="" textlink="">
      <xdr:nvSpPr>
        <xdr:cNvPr id="76" name="テキスト ボックス 75"/>
        <xdr:cNvSpPr txBox="1"/>
      </xdr:nvSpPr>
      <xdr:spPr>
        <a:xfrm>
          <a:off x="3924300" y="287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156528</xdr:rowOff>
    </xdr:from>
    <xdr:to>
      <xdr:col>19</xdr:col>
      <xdr:colOff>38100</xdr:colOff>
      <xdr:row>18</xdr:row>
      <xdr:rowOff>86678</xdr:rowOff>
    </xdr:to>
    <xdr:sp macro="" textlink="">
      <xdr:nvSpPr>
        <xdr:cNvPr id="77" name="楕円 76"/>
        <xdr:cNvSpPr/>
      </xdr:nvSpPr>
      <xdr:spPr bwMode="auto">
        <a:xfrm>
          <a:off x="3556000" y="3118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96855</xdr:rowOff>
    </xdr:from>
    <xdr:ext cx="762000" cy="259045"/>
    <xdr:sp macro="" textlink="">
      <xdr:nvSpPr>
        <xdr:cNvPr id="78" name="テキスト ボックス 77"/>
        <xdr:cNvSpPr txBox="1"/>
      </xdr:nvSpPr>
      <xdr:spPr>
        <a:xfrm>
          <a:off x="3225800" y="288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168245</xdr:rowOff>
    </xdr:from>
    <xdr:to>
      <xdr:col>15</xdr:col>
      <xdr:colOff>101600</xdr:colOff>
      <xdr:row>18</xdr:row>
      <xdr:rowOff>98395</xdr:rowOff>
    </xdr:to>
    <xdr:sp macro="" textlink="">
      <xdr:nvSpPr>
        <xdr:cNvPr id="79" name="楕円 78"/>
        <xdr:cNvSpPr/>
      </xdr:nvSpPr>
      <xdr:spPr bwMode="auto">
        <a:xfrm>
          <a:off x="2857500" y="3130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108572</xdr:rowOff>
    </xdr:from>
    <xdr:ext cx="762000" cy="259045"/>
    <xdr:sp macro="" textlink="">
      <xdr:nvSpPr>
        <xdr:cNvPr id="80" name="テキスト ボックス 79"/>
        <xdr:cNvSpPr txBox="1"/>
      </xdr:nvSpPr>
      <xdr:spPr>
        <a:xfrm>
          <a:off x="2527300" y="289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26400</xdr:rowOff>
    </xdr:from>
    <xdr:to>
      <xdr:col>29</xdr:col>
      <xdr:colOff>127000</xdr:colOff>
      <xdr:row>35</xdr:row>
      <xdr:rowOff>146643</xdr:rowOff>
    </xdr:to>
    <xdr:cxnSp macro="">
      <xdr:nvCxnSpPr>
        <xdr:cNvPr id="115" name="直線コネクタ 114"/>
        <xdr:cNvCxnSpPr/>
      </xdr:nvCxnSpPr>
      <xdr:spPr bwMode="auto">
        <a:xfrm flipV="1">
          <a:off x="5003800" y="6636750"/>
          <a:ext cx="647700" cy="120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146643</xdr:rowOff>
    </xdr:from>
    <xdr:to>
      <xdr:col>26</xdr:col>
      <xdr:colOff>50800</xdr:colOff>
      <xdr:row>35</xdr:row>
      <xdr:rowOff>183480</xdr:rowOff>
    </xdr:to>
    <xdr:cxnSp macro="">
      <xdr:nvCxnSpPr>
        <xdr:cNvPr id="118" name="直線コネクタ 117"/>
        <xdr:cNvCxnSpPr/>
      </xdr:nvCxnSpPr>
      <xdr:spPr bwMode="auto">
        <a:xfrm flipV="1">
          <a:off x="4305300" y="6756993"/>
          <a:ext cx="698500" cy="36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180868</xdr:rowOff>
    </xdr:from>
    <xdr:to>
      <xdr:col>22</xdr:col>
      <xdr:colOff>114300</xdr:colOff>
      <xdr:row>35</xdr:row>
      <xdr:rowOff>183480</xdr:rowOff>
    </xdr:to>
    <xdr:cxnSp macro="">
      <xdr:nvCxnSpPr>
        <xdr:cNvPr id="121" name="直線コネクタ 120"/>
        <xdr:cNvCxnSpPr/>
      </xdr:nvCxnSpPr>
      <xdr:spPr bwMode="auto">
        <a:xfrm>
          <a:off x="3606800" y="6791218"/>
          <a:ext cx="698500" cy="2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304702</xdr:rowOff>
    </xdr:from>
    <xdr:to>
      <xdr:col>22</xdr:col>
      <xdr:colOff>165100</xdr:colOff>
      <xdr:row>36</xdr:row>
      <xdr:rowOff>63402</xdr:rowOff>
    </xdr:to>
    <xdr:sp macro="" textlink="">
      <xdr:nvSpPr>
        <xdr:cNvPr id="122" name="フローチャート: 判断 121"/>
        <xdr:cNvSpPr/>
      </xdr:nvSpPr>
      <xdr:spPr bwMode="auto">
        <a:xfrm>
          <a:off x="4254500" y="6915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48179</xdr:rowOff>
    </xdr:from>
    <xdr:ext cx="762000" cy="259045"/>
    <xdr:sp macro="" textlink="">
      <xdr:nvSpPr>
        <xdr:cNvPr id="123" name="テキスト ボックス 122"/>
        <xdr:cNvSpPr txBox="1"/>
      </xdr:nvSpPr>
      <xdr:spPr>
        <a:xfrm>
          <a:off x="3924300" y="700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180868</xdr:rowOff>
    </xdr:from>
    <xdr:to>
      <xdr:col>18</xdr:col>
      <xdr:colOff>177800</xdr:colOff>
      <xdr:row>35</xdr:row>
      <xdr:rowOff>251065</xdr:rowOff>
    </xdr:to>
    <xdr:cxnSp macro="">
      <xdr:nvCxnSpPr>
        <xdr:cNvPr id="124" name="直線コネクタ 123"/>
        <xdr:cNvCxnSpPr/>
      </xdr:nvCxnSpPr>
      <xdr:spPr bwMode="auto">
        <a:xfrm flipV="1">
          <a:off x="2908300" y="6791218"/>
          <a:ext cx="698500" cy="70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302857</xdr:rowOff>
    </xdr:from>
    <xdr:to>
      <xdr:col>19</xdr:col>
      <xdr:colOff>38100</xdr:colOff>
      <xdr:row>36</xdr:row>
      <xdr:rowOff>61557</xdr:rowOff>
    </xdr:to>
    <xdr:sp macro="" textlink="">
      <xdr:nvSpPr>
        <xdr:cNvPr id="125" name="フローチャート: 判断 124"/>
        <xdr:cNvSpPr/>
      </xdr:nvSpPr>
      <xdr:spPr bwMode="auto">
        <a:xfrm>
          <a:off x="3556000" y="6913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46334</xdr:rowOff>
    </xdr:from>
    <xdr:ext cx="762000" cy="259045"/>
    <xdr:sp macro="" textlink="">
      <xdr:nvSpPr>
        <xdr:cNvPr id="126" name="テキスト ボックス 125"/>
        <xdr:cNvSpPr txBox="1"/>
      </xdr:nvSpPr>
      <xdr:spPr>
        <a:xfrm>
          <a:off x="3225800" y="699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299379</xdr:rowOff>
    </xdr:from>
    <xdr:to>
      <xdr:col>15</xdr:col>
      <xdr:colOff>101600</xdr:colOff>
      <xdr:row>36</xdr:row>
      <xdr:rowOff>58079</xdr:rowOff>
    </xdr:to>
    <xdr:sp macro="" textlink="">
      <xdr:nvSpPr>
        <xdr:cNvPr id="127" name="フローチャート: 判断 126"/>
        <xdr:cNvSpPr/>
      </xdr:nvSpPr>
      <xdr:spPr bwMode="auto">
        <a:xfrm>
          <a:off x="2857500" y="6909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42856</xdr:rowOff>
    </xdr:from>
    <xdr:ext cx="762000" cy="259045"/>
    <xdr:sp macro="" textlink="">
      <xdr:nvSpPr>
        <xdr:cNvPr id="128" name="テキスト ボックス 127"/>
        <xdr:cNvSpPr txBox="1"/>
      </xdr:nvSpPr>
      <xdr:spPr>
        <a:xfrm>
          <a:off x="2527300" y="699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318500</xdr:rowOff>
    </xdr:from>
    <xdr:to>
      <xdr:col>29</xdr:col>
      <xdr:colOff>177800</xdr:colOff>
      <xdr:row>35</xdr:row>
      <xdr:rowOff>77200</xdr:rowOff>
    </xdr:to>
    <xdr:sp macro="" textlink="">
      <xdr:nvSpPr>
        <xdr:cNvPr id="134" name="楕円 133"/>
        <xdr:cNvSpPr/>
      </xdr:nvSpPr>
      <xdr:spPr bwMode="auto">
        <a:xfrm>
          <a:off x="5600700" y="658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163577</xdr:rowOff>
    </xdr:from>
    <xdr:ext cx="762000" cy="259045"/>
    <xdr:sp macro="" textlink="">
      <xdr:nvSpPr>
        <xdr:cNvPr id="135" name="人口1人当たり決算額の推移該当値テキスト445"/>
        <xdr:cNvSpPr txBox="1"/>
      </xdr:nvSpPr>
      <xdr:spPr>
        <a:xfrm>
          <a:off x="5740400" y="643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95843</xdr:rowOff>
    </xdr:from>
    <xdr:to>
      <xdr:col>26</xdr:col>
      <xdr:colOff>101600</xdr:colOff>
      <xdr:row>35</xdr:row>
      <xdr:rowOff>197443</xdr:rowOff>
    </xdr:to>
    <xdr:sp macro="" textlink="">
      <xdr:nvSpPr>
        <xdr:cNvPr id="136" name="楕円 135"/>
        <xdr:cNvSpPr/>
      </xdr:nvSpPr>
      <xdr:spPr bwMode="auto">
        <a:xfrm>
          <a:off x="4953000" y="6706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207620</xdr:rowOff>
    </xdr:from>
    <xdr:ext cx="736600" cy="259045"/>
    <xdr:sp macro="" textlink="">
      <xdr:nvSpPr>
        <xdr:cNvPr id="137" name="テキスト ボックス 136"/>
        <xdr:cNvSpPr txBox="1"/>
      </xdr:nvSpPr>
      <xdr:spPr>
        <a:xfrm>
          <a:off x="4622800" y="6475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132680</xdr:rowOff>
    </xdr:from>
    <xdr:to>
      <xdr:col>22</xdr:col>
      <xdr:colOff>165100</xdr:colOff>
      <xdr:row>35</xdr:row>
      <xdr:rowOff>234280</xdr:rowOff>
    </xdr:to>
    <xdr:sp macro="" textlink="">
      <xdr:nvSpPr>
        <xdr:cNvPr id="138" name="楕円 137"/>
        <xdr:cNvSpPr/>
      </xdr:nvSpPr>
      <xdr:spPr bwMode="auto">
        <a:xfrm>
          <a:off x="4254500" y="6743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244457</xdr:rowOff>
    </xdr:from>
    <xdr:ext cx="762000" cy="259045"/>
    <xdr:sp macro="" textlink="">
      <xdr:nvSpPr>
        <xdr:cNvPr id="139" name="テキスト ボックス 138"/>
        <xdr:cNvSpPr txBox="1"/>
      </xdr:nvSpPr>
      <xdr:spPr>
        <a:xfrm>
          <a:off x="3924300" y="651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130068</xdr:rowOff>
    </xdr:from>
    <xdr:to>
      <xdr:col>19</xdr:col>
      <xdr:colOff>38100</xdr:colOff>
      <xdr:row>35</xdr:row>
      <xdr:rowOff>231668</xdr:rowOff>
    </xdr:to>
    <xdr:sp macro="" textlink="">
      <xdr:nvSpPr>
        <xdr:cNvPr id="140" name="楕円 139"/>
        <xdr:cNvSpPr/>
      </xdr:nvSpPr>
      <xdr:spPr bwMode="auto">
        <a:xfrm>
          <a:off x="3556000" y="6740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241845</xdr:rowOff>
    </xdr:from>
    <xdr:ext cx="762000" cy="259045"/>
    <xdr:sp macro="" textlink="">
      <xdr:nvSpPr>
        <xdr:cNvPr id="141" name="テキスト ボックス 140"/>
        <xdr:cNvSpPr txBox="1"/>
      </xdr:nvSpPr>
      <xdr:spPr>
        <a:xfrm>
          <a:off x="3225800" y="650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200265</xdr:rowOff>
    </xdr:from>
    <xdr:to>
      <xdr:col>15</xdr:col>
      <xdr:colOff>101600</xdr:colOff>
      <xdr:row>35</xdr:row>
      <xdr:rowOff>301865</xdr:rowOff>
    </xdr:to>
    <xdr:sp macro="" textlink="">
      <xdr:nvSpPr>
        <xdr:cNvPr id="142" name="楕円 141"/>
        <xdr:cNvSpPr/>
      </xdr:nvSpPr>
      <xdr:spPr bwMode="auto">
        <a:xfrm>
          <a:off x="2857500" y="6810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312042</xdr:rowOff>
    </xdr:from>
    <xdr:ext cx="762000" cy="259045"/>
    <xdr:sp macro="" textlink="">
      <xdr:nvSpPr>
        <xdr:cNvPr id="143" name="テキスト ボックス 142"/>
        <xdr:cNvSpPr txBox="1"/>
      </xdr:nvSpPr>
      <xdr:spPr>
        <a:xfrm>
          <a:off x="2527300" y="65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15,196
14,947
75.18
9,843,885
9,541,202
209,580
6,071,994
13,937,256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1036</xdr:rowOff>
    </xdr:from>
    <xdr:to>
      <xdr:col>24</xdr:col>
      <xdr:colOff>63500</xdr:colOff>
      <xdr:row>36</xdr:row>
      <xdr:rowOff>1598</xdr:rowOff>
    </xdr:to>
    <xdr:cxnSp macro="">
      <xdr:nvCxnSpPr>
        <xdr:cNvPr id="58" name="直線コネクタ 57"/>
        <xdr:cNvCxnSpPr/>
      </xdr:nvCxnSpPr>
      <xdr:spPr>
        <a:xfrm>
          <a:off x="3797300" y="6173236"/>
          <a:ext cx="8382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1036</xdr:rowOff>
    </xdr:from>
    <xdr:to>
      <xdr:col>19</xdr:col>
      <xdr:colOff>177800</xdr:colOff>
      <xdr:row>36</xdr:row>
      <xdr:rowOff>118088</xdr:rowOff>
    </xdr:to>
    <xdr:cxnSp macro="">
      <xdr:nvCxnSpPr>
        <xdr:cNvPr id="61" name="直線コネクタ 60"/>
        <xdr:cNvCxnSpPr/>
      </xdr:nvCxnSpPr>
      <xdr:spPr>
        <a:xfrm flipV="1">
          <a:off x="2908300" y="6173236"/>
          <a:ext cx="889000" cy="11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118088</xdr:rowOff>
    </xdr:from>
    <xdr:to>
      <xdr:col>15</xdr:col>
      <xdr:colOff>50800</xdr:colOff>
      <xdr:row>36</xdr:row>
      <xdr:rowOff>120397</xdr:rowOff>
    </xdr:to>
    <xdr:cxnSp macro="">
      <xdr:nvCxnSpPr>
        <xdr:cNvPr id="64" name="直線コネクタ 63"/>
        <xdr:cNvCxnSpPr/>
      </xdr:nvCxnSpPr>
      <xdr:spPr>
        <a:xfrm flipV="1">
          <a:off x="2019300" y="6290288"/>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58693</xdr:rowOff>
    </xdr:from>
    <xdr:to>
      <xdr:col>15</xdr:col>
      <xdr:colOff>101600</xdr:colOff>
      <xdr:row>36</xdr:row>
      <xdr:rowOff>160293</xdr:rowOff>
    </xdr:to>
    <xdr:sp macro="" textlink="">
      <xdr:nvSpPr>
        <xdr:cNvPr id="65" name="フローチャート: 判断 64"/>
        <xdr:cNvSpPr/>
      </xdr:nvSpPr>
      <xdr:spPr>
        <a:xfrm>
          <a:off x="2857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5370</xdr:rowOff>
    </xdr:from>
    <xdr:ext cx="534377" cy="259045"/>
    <xdr:sp macro="" textlink="">
      <xdr:nvSpPr>
        <xdr:cNvPr id="66" name="テキスト ボックス 65"/>
        <xdr:cNvSpPr txBox="1"/>
      </xdr:nvSpPr>
      <xdr:spPr>
        <a:xfrm>
          <a:off x="2641111" y="60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120274</xdr:rowOff>
    </xdr:from>
    <xdr:to>
      <xdr:col>10</xdr:col>
      <xdr:colOff>114300</xdr:colOff>
      <xdr:row>36</xdr:row>
      <xdr:rowOff>120397</xdr:rowOff>
    </xdr:to>
    <xdr:cxnSp macro="">
      <xdr:nvCxnSpPr>
        <xdr:cNvPr id="67" name="直線コネクタ 66"/>
        <xdr:cNvCxnSpPr/>
      </xdr:nvCxnSpPr>
      <xdr:spPr>
        <a:xfrm>
          <a:off x="1130300" y="6292474"/>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63672</xdr:rowOff>
    </xdr:from>
    <xdr:to>
      <xdr:col>10</xdr:col>
      <xdr:colOff>165100</xdr:colOff>
      <xdr:row>36</xdr:row>
      <xdr:rowOff>165272</xdr:rowOff>
    </xdr:to>
    <xdr:sp macro="" textlink="">
      <xdr:nvSpPr>
        <xdr:cNvPr id="68" name="フローチャート: 判断 67"/>
        <xdr:cNvSpPr/>
      </xdr:nvSpPr>
      <xdr:spPr>
        <a:xfrm>
          <a:off x="1968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10349</xdr:rowOff>
    </xdr:from>
    <xdr:ext cx="534377" cy="259045"/>
    <xdr:sp macro="" textlink="">
      <xdr:nvSpPr>
        <xdr:cNvPr id="69" name="テキスト ボックス 68"/>
        <xdr:cNvSpPr txBox="1"/>
      </xdr:nvSpPr>
      <xdr:spPr>
        <a:xfrm>
          <a:off x="1752111" y="601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66547</xdr:rowOff>
    </xdr:from>
    <xdr:to>
      <xdr:col>6</xdr:col>
      <xdr:colOff>38100</xdr:colOff>
      <xdr:row>36</xdr:row>
      <xdr:rowOff>168147</xdr:rowOff>
    </xdr:to>
    <xdr:sp macro="" textlink="">
      <xdr:nvSpPr>
        <xdr:cNvPr id="70" name="フローチャート: 判断 69"/>
        <xdr:cNvSpPr/>
      </xdr:nvSpPr>
      <xdr:spPr>
        <a:xfrm>
          <a:off x="1079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13224</xdr:rowOff>
    </xdr:from>
    <xdr:ext cx="534377" cy="259045"/>
    <xdr:sp macro="" textlink="">
      <xdr:nvSpPr>
        <xdr:cNvPr id="71" name="テキスト ボックス 70"/>
        <xdr:cNvSpPr txBox="1"/>
      </xdr:nvSpPr>
      <xdr:spPr>
        <a:xfrm>
          <a:off x="863111" y="60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122248</xdr:rowOff>
    </xdr:from>
    <xdr:to>
      <xdr:col>24</xdr:col>
      <xdr:colOff>114300</xdr:colOff>
      <xdr:row>36</xdr:row>
      <xdr:rowOff>52398</xdr:rowOff>
    </xdr:to>
    <xdr:sp macro="" textlink="">
      <xdr:nvSpPr>
        <xdr:cNvPr id="77" name="楕円 76"/>
        <xdr:cNvSpPr/>
      </xdr:nvSpPr>
      <xdr:spPr>
        <a:xfrm>
          <a:off x="4584700" y="612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100675</xdr:rowOff>
    </xdr:from>
    <xdr:ext cx="599010" cy="259045"/>
    <xdr:sp macro="" textlink="">
      <xdr:nvSpPr>
        <xdr:cNvPr id="78" name="人件費該当値テキスト"/>
        <xdr:cNvSpPr txBox="1"/>
      </xdr:nvSpPr>
      <xdr:spPr>
        <a:xfrm>
          <a:off x="4686300" y="610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121686</xdr:rowOff>
    </xdr:from>
    <xdr:to>
      <xdr:col>20</xdr:col>
      <xdr:colOff>38100</xdr:colOff>
      <xdr:row>36</xdr:row>
      <xdr:rowOff>51836</xdr:rowOff>
    </xdr:to>
    <xdr:sp macro="" textlink="">
      <xdr:nvSpPr>
        <xdr:cNvPr id="79" name="楕円 78"/>
        <xdr:cNvSpPr/>
      </xdr:nvSpPr>
      <xdr:spPr>
        <a:xfrm>
          <a:off x="3746500" y="612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42963</xdr:rowOff>
    </xdr:from>
    <xdr:ext cx="599010" cy="259045"/>
    <xdr:sp macro="" textlink="">
      <xdr:nvSpPr>
        <xdr:cNvPr id="80" name="テキスト ボックス 79"/>
        <xdr:cNvSpPr txBox="1"/>
      </xdr:nvSpPr>
      <xdr:spPr>
        <a:xfrm>
          <a:off x="3497795" y="621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67288</xdr:rowOff>
    </xdr:from>
    <xdr:to>
      <xdr:col>15</xdr:col>
      <xdr:colOff>101600</xdr:colOff>
      <xdr:row>36</xdr:row>
      <xdr:rowOff>168888</xdr:rowOff>
    </xdr:to>
    <xdr:sp macro="" textlink="">
      <xdr:nvSpPr>
        <xdr:cNvPr id="81" name="楕円 80"/>
        <xdr:cNvSpPr/>
      </xdr:nvSpPr>
      <xdr:spPr>
        <a:xfrm>
          <a:off x="2857500" y="623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160015</xdr:rowOff>
    </xdr:from>
    <xdr:ext cx="534377" cy="259045"/>
    <xdr:sp macro="" textlink="">
      <xdr:nvSpPr>
        <xdr:cNvPr id="82" name="テキスト ボックス 81"/>
        <xdr:cNvSpPr txBox="1"/>
      </xdr:nvSpPr>
      <xdr:spPr>
        <a:xfrm>
          <a:off x="2641111" y="633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69597</xdr:rowOff>
    </xdr:from>
    <xdr:to>
      <xdr:col>10</xdr:col>
      <xdr:colOff>165100</xdr:colOff>
      <xdr:row>36</xdr:row>
      <xdr:rowOff>171197</xdr:rowOff>
    </xdr:to>
    <xdr:sp macro="" textlink="">
      <xdr:nvSpPr>
        <xdr:cNvPr id="83" name="楕円 82"/>
        <xdr:cNvSpPr/>
      </xdr:nvSpPr>
      <xdr:spPr>
        <a:xfrm>
          <a:off x="1968500" y="62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162324</xdr:rowOff>
    </xdr:from>
    <xdr:ext cx="534377" cy="259045"/>
    <xdr:sp macro="" textlink="">
      <xdr:nvSpPr>
        <xdr:cNvPr id="84" name="テキスト ボックス 83"/>
        <xdr:cNvSpPr txBox="1"/>
      </xdr:nvSpPr>
      <xdr:spPr>
        <a:xfrm>
          <a:off x="1752111" y="63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69474</xdr:rowOff>
    </xdr:from>
    <xdr:to>
      <xdr:col>6</xdr:col>
      <xdr:colOff>38100</xdr:colOff>
      <xdr:row>36</xdr:row>
      <xdr:rowOff>171074</xdr:rowOff>
    </xdr:to>
    <xdr:sp macro="" textlink="">
      <xdr:nvSpPr>
        <xdr:cNvPr id="85" name="楕円 84"/>
        <xdr:cNvSpPr/>
      </xdr:nvSpPr>
      <xdr:spPr>
        <a:xfrm>
          <a:off x="1079500" y="624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162201</xdr:rowOff>
    </xdr:from>
    <xdr:ext cx="534377" cy="259045"/>
    <xdr:sp macro="" textlink="">
      <xdr:nvSpPr>
        <xdr:cNvPr id="86" name="テキスト ボックス 85"/>
        <xdr:cNvSpPr txBox="1"/>
      </xdr:nvSpPr>
      <xdr:spPr>
        <a:xfrm>
          <a:off x="863111" y="63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120779</xdr:rowOff>
    </xdr:from>
    <xdr:to>
      <xdr:col>24</xdr:col>
      <xdr:colOff>63500</xdr:colOff>
      <xdr:row>57</xdr:row>
      <xdr:rowOff>145384</xdr:rowOff>
    </xdr:to>
    <xdr:cxnSp macro="">
      <xdr:nvCxnSpPr>
        <xdr:cNvPr id="116" name="直線コネクタ 115"/>
        <xdr:cNvCxnSpPr/>
      </xdr:nvCxnSpPr>
      <xdr:spPr>
        <a:xfrm flipV="1">
          <a:off x="3797300" y="9893429"/>
          <a:ext cx="838200" cy="2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46127</xdr:rowOff>
    </xdr:from>
    <xdr:to>
      <xdr:col>19</xdr:col>
      <xdr:colOff>177800</xdr:colOff>
      <xdr:row>57</xdr:row>
      <xdr:rowOff>145384</xdr:rowOff>
    </xdr:to>
    <xdr:cxnSp macro="">
      <xdr:nvCxnSpPr>
        <xdr:cNvPr id="119" name="直線コネクタ 118"/>
        <xdr:cNvCxnSpPr/>
      </xdr:nvCxnSpPr>
      <xdr:spPr>
        <a:xfrm>
          <a:off x="2908300" y="9818777"/>
          <a:ext cx="889000" cy="9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46127</xdr:rowOff>
    </xdr:from>
    <xdr:to>
      <xdr:col>15</xdr:col>
      <xdr:colOff>50800</xdr:colOff>
      <xdr:row>57</xdr:row>
      <xdr:rowOff>118295</xdr:rowOff>
    </xdr:to>
    <xdr:cxnSp macro="">
      <xdr:nvCxnSpPr>
        <xdr:cNvPr id="122" name="直線コネクタ 121"/>
        <xdr:cNvCxnSpPr/>
      </xdr:nvCxnSpPr>
      <xdr:spPr>
        <a:xfrm flipV="1">
          <a:off x="2019300" y="9818777"/>
          <a:ext cx="889000" cy="7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102860</xdr:rowOff>
    </xdr:from>
    <xdr:to>
      <xdr:col>15</xdr:col>
      <xdr:colOff>101600</xdr:colOff>
      <xdr:row>58</xdr:row>
      <xdr:rowOff>33010</xdr:rowOff>
    </xdr:to>
    <xdr:sp macro="" textlink="">
      <xdr:nvSpPr>
        <xdr:cNvPr id="123" name="フローチャート: 判断 122"/>
        <xdr:cNvSpPr/>
      </xdr:nvSpPr>
      <xdr:spPr>
        <a:xfrm>
          <a:off x="2857500" y="98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24137</xdr:rowOff>
    </xdr:from>
    <xdr:ext cx="534377" cy="259045"/>
    <xdr:sp macro="" textlink="">
      <xdr:nvSpPr>
        <xdr:cNvPr id="124" name="テキスト ボックス 123"/>
        <xdr:cNvSpPr txBox="1"/>
      </xdr:nvSpPr>
      <xdr:spPr>
        <a:xfrm>
          <a:off x="2641111" y="99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88981</xdr:rowOff>
    </xdr:from>
    <xdr:to>
      <xdr:col>10</xdr:col>
      <xdr:colOff>114300</xdr:colOff>
      <xdr:row>57</xdr:row>
      <xdr:rowOff>118295</xdr:rowOff>
    </xdr:to>
    <xdr:cxnSp macro="">
      <xdr:nvCxnSpPr>
        <xdr:cNvPr id="125" name="直線コネクタ 124"/>
        <xdr:cNvCxnSpPr/>
      </xdr:nvCxnSpPr>
      <xdr:spPr>
        <a:xfrm>
          <a:off x="1130300" y="9861631"/>
          <a:ext cx="889000" cy="2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20968</xdr:rowOff>
    </xdr:from>
    <xdr:to>
      <xdr:col>10</xdr:col>
      <xdr:colOff>165100</xdr:colOff>
      <xdr:row>57</xdr:row>
      <xdr:rowOff>122568</xdr:rowOff>
    </xdr:to>
    <xdr:sp macro="" textlink="">
      <xdr:nvSpPr>
        <xdr:cNvPr id="126" name="フローチャート: 判断 125"/>
        <xdr:cNvSpPr/>
      </xdr:nvSpPr>
      <xdr:spPr>
        <a:xfrm>
          <a:off x="1968500" y="979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139095</xdr:rowOff>
    </xdr:from>
    <xdr:ext cx="534377" cy="259045"/>
    <xdr:sp macro="" textlink="">
      <xdr:nvSpPr>
        <xdr:cNvPr id="127" name="テキスト ボックス 126"/>
        <xdr:cNvSpPr txBox="1"/>
      </xdr:nvSpPr>
      <xdr:spPr>
        <a:xfrm>
          <a:off x="1752111" y="95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144076</xdr:rowOff>
    </xdr:from>
    <xdr:to>
      <xdr:col>6</xdr:col>
      <xdr:colOff>38100</xdr:colOff>
      <xdr:row>58</xdr:row>
      <xdr:rowOff>74226</xdr:rowOff>
    </xdr:to>
    <xdr:sp macro="" textlink="">
      <xdr:nvSpPr>
        <xdr:cNvPr id="128" name="フローチャート: 判断 127"/>
        <xdr:cNvSpPr/>
      </xdr:nvSpPr>
      <xdr:spPr>
        <a:xfrm>
          <a:off x="1079500" y="991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65353</xdr:rowOff>
    </xdr:from>
    <xdr:ext cx="534377" cy="259045"/>
    <xdr:sp macro="" textlink="">
      <xdr:nvSpPr>
        <xdr:cNvPr id="129" name="テキスト ボックス 128"/>
        <xdr:cNvSpPr txBox="1"/>
      </xdr:nvSpPr>
      <xdr:spPr>
        <a:xfrm>
          <a:off x="863111" y="100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69979</xdr:rowOff>
    </xdr:from>
    <xdr:to>
      <xdr:col>24</xdr:col>
      <xdr:colOff>114300</xdr:colOff>
      <xdr:row>58</xdr:row>
      <xdr:rowOff>129</xdr:rowOff>
    </xdr:to>
    <xdr:sp macro="" textlink="">
      <xdr:nvSpPr>
        <xdr:cNvPr id="135" name="楕円 134"/>
        <xdr:cNvSpPr/>
      </xdr:nvSpPr>
      <xdr:spPr>
        <a:xfrm>
          <a:off x="4584700" y="984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48406</xdr:rowOff>
    </xdr:from>
    <xdr:ext cx="534377" cy="259045"/>
    <xdr:sp macro="" textlink="">
      <xdr:nvSpPr>
        <xdr:cNvPr id="136" name="物件費該当値テキスト"/>
        <xdr:cNvSpPr txBox="1"/>
      </xdr:nvSpPr>
      <xdr:spPr>
        <a:xfrm>
          <a:off x="4686300" y="982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94584</xdr:rowOff>
    </xdr:from>
    <xdr:to>
      <xdr:col>20</xdr:col>
      <xdr:colOff>38100</xdr:colOff>
      <xdr:row>58</xdr:row>
      <xdr:rowOff>24734</xdr:rowOff>
    </xdr:to>
    <xdr:sp macro="" textlink="">
      <xdr:nvSpPr>
        <xdr:cNvPr id="137" name="楕円 136"/>
        <xdr:cNvSpPr/>
      </xdr:nvSpPr>
      <xdr:spPr>
        <a:xfrm>
          <a:off x="3746500" y="98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15861</xdr:rowOff>
    </xdr:from>
    <xdr:ext cx="534377" cy="259045"/>
    <xdr:sp macro="" textlink="">
      <xdr:nvSpPr>
        <xdr:cNvPr id="138" name="テキスト ボックス 137"/>
        <xdr:cNvSpPr txBox="1"/>
      </xdr:nvSpPr>
      <xdr:spPr>
        <a:xfrm>
          <a:off x="3530111" y="995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166777</xdr:rowOff>
    </xdr:from>
    <xdr:to>
      <xdr:col>15</xdr:col>
      <xdr:colOff>101600</xdr:colOff>
      <xdr:row>57</xdr:row>
      <xdr:rowOff>96927</xdr:rowOff>
    </xdr:to>
    <xdr:sp macro="" textlink="">
      <xdr:nvSpPr>
        <xdr:cNvPr id="139" name="楕円 138"/>
        <xdr:cNvSpPr/>
      </xdr:nvSpPr>
      <xdr:spPr>
        <a:xfrm>
          <a:off x="2857500" y="976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113454</xdr:rowOff>
    </xdr:from>
    <xdr:ext cx="534377" cy="259045"/>
    <xdr:sp macro="" textlink="">
      <xdr:nvSpPr>
        <xdr:cNvPr id="140" name="テキスト ボックス 139"/>
        <xdr:cNvSpPr txBox="1"/>
      </xdr:nvSpPr>
      <xdr:spPr>
        <a:xfrm>
          <a:off x="2641111" y="954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67495</xdr:rowOff>
    </xdr:from>
    <xdr:to>
      <xdr:col>10</xdr:col>
      <xdr:colOff>165100</xdr:colOff>
      <xdr:row>57</xdr:row>
      <xdr:rowOff>169095</xdr:rowOff>
    </xdr:to>
    <xdr:sp macro="" textlink="">
      <xdr:nvSpPr>
        <xdr:cNvPr id="141" name="楕円 140"/>
        <xdr:cNvSpPr/>
      </xdr:nvSpPr>
      <xdr:spPr>
        <a:xfrm>
          <a:off x="1968500" y="98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160222</xdr:rowOff>
    </xdr:from>
    <xdr:ext cx="534377" cy="259045"/>
    <xdr:sp macro="" textlink="">
      <xdr:nvSpPr>
        <xdr:cNvPr id="142" name="テキスト ボックス 141"/>
        <xdr:cNvSpPr txBox="1"/>
      </xdr:nvSpPr>
      <xdr:spPr>
        <a:xfrm>
          <a:off x="1752111" y="993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38181</xdr:rowOff>
    </xdr:from>
    <xdr:to>
      <xdr:col>6</xdr:col>
      <xdr:colOff>38100</xdr:colOff>
      <xdr:row>57</xdr:row>
      <xdr:rowOff>139781</xdr:rowOff>
    </xdr:to>
    <xdr:sp macro="" textlink="">
      <xdr:nvSpPr>
        <xdr:cNvPr id="143" name="楕円 142"/>
        <xdr:cNvSpPr/>
      </xdr:nvSpPr>
      <xdr:spPr>
        <a:xfrm>
          <a:off x="1079500" y="981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156308</xdr:rowOff>
    </xdr:from>
    <xdr:ext cx="534377" cy="259045"/>
    <xdr:sp macro="" textlink="">
      <xdr:nvSpPr>
        <xdr:cNvPr id="144" name="テキスト ボックス 143"/>
        <xdr:cNvSpPr txBox="1"/>
      </xdr:nvSpPr>
      <xdr:spPr>
        <a:xfrm>
          <a:off x="863111" y="958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18580</xdr:rowOff>
    </xdr:from>
    <xdr:to>
      <xdr:col>24</xdr:col>
      <xdr:colOff>63500</xdr:colOff>
      <xdr:row>78</xdr:row>
      <xdr:rowOff>35382</xdr:rowOff>
    </xdr:to>
    <xdr:cxnSp macro="">
      <xdr:nvCxnSpPr>
        <xdr:cNvPr id="173" name="直線コネクタ 172"/>
        <xdr:cNvCxnSpPr/>
      </xdr:nvCxnSpPr>
      <xdr:spPr>
        <a:xfrm>
          <a:off x="3797300" y="13391680"/>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18580</xdr:rowOff>
    </xdr:from>
    <xdr:to>
      <xdr:col>19</xdr:col>
      <xdr:colOff>177800</xdr:colOff>
      <xdr:row>78</xdr:row>
      <xdr:rowOff>36640</xdr:rowOff>
    </xdr:to>
    <xdr:cxnSp macro="">
      <xdr:nvCxnSpPr>
        <xdr:cNvPr id="176" name="直線コネクタ 175"/>
        <xdr:cNvCxnSpPr/>
      </xdr:nvCxnSpPr>
      <xdr:spPr>
        <a:xfrm flipV="1">
          <a:off x="2908300" y="13391680"/>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36640</xdr:rowOff>
    </xdr:from>
    <xdr:to>
      <xdr:col>15</xdr:col>
      <xdr:colOff>50800</xdr:colOff>
      <xdr:row>78</xdr:row>
      <xdr:rowOff>48146</xdr:rowOff>
    </xdr:to>
    <xdr:cxnSp macro="">
      <xdr:nvCxnSpPr>
        <xdr:cNvPr id="179" name="直線コネクタ 178"/>
        <xdr:cNvCxnSpPr/>
      </xdr:nvCxnSpPr>
      <xdr:spPr>
        <a:xfrm flipV="1">
          <a:off x="2019300" y="13409740"/>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91263</xdr:rowOff>
    </xdr:from>
    <xdr:to>
      <xdr:col>15</xdr:col>
      <xdr:colOff>101600</xdr:colOff>
      <xdr:row>78</xdr:row>
      <xdr:rowOff>21413</xdr:rowOff>
    </xdr:to>
    <xdr:sp macro="" textlink="">
      <xdr:nvSpPr>
        <xdr:cNvPr id="180" name="フローチャート: 判断 179"/>
        <xdr:cNvSpPr/>
      </xdr:nvSpPr>
      <xdr:spPr>
        <a:xfrm>
          <a:off x="2857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37940</xdr:rowOff>
    </xdr:from>
    <xdr:ext cx="469744" cy="259045"/>
    <xdr:sp macro="" textlink="">
      <xdr:nvSpPr>
        <xdr:cNvPr id="181" name="テキスト ボックス 180"/>
        <xdr:cNvSpPr txBox="1"/>
      </xdr:nvSpPr>
      <xdr:spPr>
        <a:xfrm>
          <a:off x="2673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48146</xdr:rowOff>
    </xdr:from>
    <xdr:to>
      <xdr:col>10</xdr:col>
      <xdr:colOff>114300</xdr:colOff>
      <xdr:row>78</xdr:row>
      <xdr:rowOff>73330</xdr:rowOff>
    </xdr:to>
    <xdr:cxnSp macro="">
      <xdr:nvCxnSpPr>
        <xdr:cNvPr id="182" name="直線コネクタ 181"/>
        <xdr:cNvCxnSpPr/>
      </xdr:nvCxnSpPr>
      <xdr:spPr>
        <a:xfrm flipV="1">
          <a:off x="1130300" y="13421246"/>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101891</xdr:rowOff>
    </xdr:from>
    <xdr:to>
      <xdr:col>10</xdr:col>
      <xdr:colOff>165100</xdr:colOff>
      <xdr:row>78</xdr:row>
      <xdr:rowOff>32041</xdr:rowOff>
    </xdr:to>
    <xdr:sp macro="" textlink="">
      <xdr:nvSpPr>
        <xdr:cNvPr id="183" name="フローチャート: 判断 182"/>
        <xdr:cNvSpPr/>
      </xdr:nvSpPr>
      <xdr:spPr>
        <a:xfrm>
          <a:off x="1968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48568</xdr:rowOff>
    </xdr:from>
    <xdr:ext cx="469744" cy="259045"/>
    <xdr:sp macro="" textlink="">
      <xdr:nvSpPr>
        <xdr:cNvPr id="184" name="テキスト ボックス 183"/>
        <xdr:cNvSpPr txBox="1"/>
      </xdr:nvSpPr>
      <xdr:spPr>
        <a:xfrm>
          <a:off x="1784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97930</xdr:rowOff>
    </xdr:from>
    <xdr:to>
      <xdr:col>6</xdr:col>
      <xdr:colOff>38100</xdr:colOff>
      <xdr:row>78</xdr:row>
      <xdr:rowOff>28080</xdr:rowOff>
    </xdr:to>
    <xdr:sp macro="" textlink="">
      <xdr:nvSpPr>
        <xdr:cNvPr id="185" name="フローチャート: 判断 184"/>
        <xdr:cNvSpPr/>
      </xdr:nvSpPr>
      <xdr:spPr>
        <a:xfrm>
          <a:off x="1079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44607</xdr:rowOff>
    </xdr:from>
    <xdr:ext cx="469744" cy="259045"/>
    <xdr:sp macro="" textlink="">
      <xdr:nvSpPr>
        <xdr:cNvPr id="186" name="テキスト ボックス 185"/>
        <xdr:cNvSpPr txBox="1"/>
      </xdr:nvSpPr>
      <xdr:spPr>
        <a:xfrm>
          <a:off x="895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156032</xdr:rowOff>
    </xdr:from>
    <xdr:to>
      <xdr:col>24</xdr:col>
      <xdr:colOff>114300</xdr:colOff>
      <xdr:row>78</xdr:row>
      <xdr:rowOff>86182</xdr:rowOff>
    </xdr:to>
    <xdr:sp macro="" textlink="">
      <xdr:nvSpPr>
        <xdr:cNvPr id="192" name="楕円 191"/>
        <xdr:cNvSpPr/>
      </xdr:nvSpPr>
      <xdr:spPr>
        <a:xfrm>
          <a:off x="4584700" y="1335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134459</xdr:rowOff>
    </xdr:from>
    <xdr:ext cx="469744" cy="259045"/>
    <xdr:sp macro="" textlink="">
      <xdr:nvSpPr>
        <xdr:cNvPr id="193" name="維持補修費該当値テキスト"/>
        <xdr:cNvSpPr txBox="1"/>
      </xdr:nvSpPr>
      <xdr:spPr>
        <a:xfrm>
          <a:off x="4686300" y="1333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139230</xdr:rowOff>
    </xdr:from>
    <xdr:to>
      <xdr:col>20</xdr:col>
      <xdr:colOff>38100</xdr:colOff>
      <xdr:row>78</xdr:row>
      <xdr:rowOff>69380</xdr:rowOff>
    </xdr:to>
    <xdr:sp macro="" textlink="">
      <xdr:nvSpPr>
        <xdr:cNvPr id="194" name="楕円 193"/>
        <xdr:cNvSpPr/>
      </xdr:nvSpPr>
      <xdr:spPr>
        <a:xfrm>
          <a:off x="3746500" y="133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60507</xdr:rowOff>
    </xdr:from>
    <xdr:ext cx="469744" cy="259045"/>
    <xdr:sp macro="" textlink="">
      <xdr:nvSpPr>
        <xdr:cNvPr id="195" name="テキスト ボックス 194"/>
        <xdr:cNvSpPr txBox="1"/>
      </xdr:nvSpPr>
      <xdr:spPr>
        <a:xfrm>
          <a:off x="3562428" y="1343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157290</xdr:rowOff>
    </xdr:from>
    <xdr:to>
      <xdr:col>15</xdr:col>
      <xdr:colOff>101600</xdr:colOff>
      <xdr:row>78</xdr:row>
      <xdr:rowOff>87440</xdr:rowOff>
    </xdr:to>
    <xdr:sp macro="" textlink="">
      <xdr:nvSpPr>
        <xdr:cNvPr id="196" name="楕円 195"/>
        <xdr:cNvSpPr/>
      </xdr:nvSpPr>
      <xdr:spPr>
        <a:xfrm>
          <a:off x="2857500" y="133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78567</xdr:rowOff>
    </xdr:from>
    <xdr:ext cx="469744" cy="259045"/>
    <xdr:sp macro="" textlink="">
      <xdr:nvSpPr>
        <xdr:cNvPr id="197" name="テキスト ボックス 196"/>
        <xdr:cNvSpPr txBox="1"/>
      </xdr:nvSpPr>
      <xdr:spPr>
        <a:xfrm>
          <a:off x="2673428" y="134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168796</xdr:rowOff>
    </xdr:from>
    <xdr:to>
      <xdr:col>10</xdr:col>
      <xdr:colOff>165100</xdr:colOff>
      <xdr:row>78</xdr:row>
      <xdr:rowOff>98946</xdr:rowOff>
    </xdr:to>
    <xdr:sp macro="" textlink="">
      <xdr:nvSpPr>
        <xdr:cNvPr id="198" name="楕円 197"/>
        <xdr:cNvSpPr/>
      </xdr:nvSpPr>
      <xdr:spPr>
        <a:xfrm>
          <a:off x="1968500" y="133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90073</xdr:rowOff>
    </xdr:from>
    <xdr:ext cx="469744" cy="259045"/>
    <xdr:sp macro="" textlink="">
      <xdr:nvSpPr>
        <xdr:cNvPr id="199" name="テキスト ボックス 198"/>
        <xdr:cNvSpPr txBox="1"/>
      </xdr:nvSpPr>
      <xdr:spPr>
        <a:xfrm>
          <a:off x="1784428" y="134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22530</xdr:rowOff>
    </xdr:from>
    <xdr:to>
      <xdr:col>6</xdr:col>
      <xdr:colOff>38100</xdr:colOff>
      <xdr:row>78</xdr:row>
      <xdr:rowOff>124130</xdr:rowOff>
    </xdr:to>
    <xdr:sp macro="" textlink="">
      <xdr:nvSpPr>
        <xdr:cNvPr id="200" name="楕円 199"/>
        <xdr:cNvSpPr/>
      </xdr:nvSpPr>
      <xdr:spPr>
        <a:xfrm>
          <a:off x="1079500" y="133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115257</xdr:rowOff>
    </xdr:from>
    <xdr:ext cx="469744" cy="259045"/>
    <xdr:sp macro="" textlink="">
      <xdr:nvSpPr>
        <xdr:cNvPr id="201" name="テキスト ボックス 200"/>
        <xdr:cNvSpPr txBox="1"/>
      </xdr:nvSpPr>
      <xdr:spPr>
        <a:xfrm>
          <a:off x="895428" y="1348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37712</xdr:rowOff>
    </xdr:from>
    <xdr:to>
      <xdr:col>24</xdr:col>
      <xdr:colOff>63500</xdr:colOff>
      <xdr:row>97</xdr:row>
      <xdr:rowOff>28970</xdr:rowOff>
    </xdr:to>
    <xdr:cxnSp macro="">
      <xdr:nvCxnSpPr>
        <xdr:cNvPr id="233" name="直線コネクタ 232"/>
        <xdr:cNvCxnSpPr/>
      </xdr:nvCxnSpPr>
      <xdr:spPr>
        <a:xfrm flipV="1">
          <a:off x="3797300" y="16496912"/>
          <a:ext cx="838200" cy="16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28970</xdr:rowOff>
    </xdr:from>
    <xdr:to>
      <xdr:col>19</xdr:col>
      <xdr:colOff>177800</xdr:colOff>
      <xdr:row>97</xdr:row>
      <xdr:rowOff>46540</xdr:rowOff>
    </xdr:to>
    <xdr:cxnSp macro="">
      <xdr:nvCxnSpPr>
        <xdr:cNvPr id="236" name="直線コネクタ 235"/>
        <xdr:cNvCxnSpPr/>
      </xdr:nvCxnSpPr>
      <xdr:spPr>
        <a:xfrm flipV="1">
          <a:off x="2908300" y="16659620"/>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46540</xdr:rowOff>
    </xdr:from>
    <xdr:to>
      <xdr:col>15</xdr:col>
      <xdr:colOff>50800</xdr:colOff>
      <xdr:row>97</xdr:row>
      <xdr:rowOff>73820</xdr:rowOff>
    </xdr:to>
    <xdr:cxnSp macro="">
      <xdr:nvCxnSpPr>
        <xdr:cNvPr id="239" name="直線コネクタ 238"/>
        <xdr:cNvCxnSpPr/>
      </xdr:nvCxnSpPr>
      <xdr:spPr>
        <a:xfrm flipV="1">
          <a:off x="2019300" y="16677190"/>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0" name="フローチャート: 判断 239"/>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1" name="テキスト ボックス 240"/>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73820</xdr:rowOff>
    </xdr:from>
    <xdr:to>
      <xdr:col>10</xdr:col>
      <xdr:colOff>114300</xdr:colOff>
      <xdr:row>97</xdr:row>
      <xdr:rowOff>95667</xdr:rowOff>
    </xdr:to>
    <xdr:cxnSp macro="">
      <xdr:nvCxnSpPr>
        <xdr:cNvPr id="242" name="直線コネクタ 241"/>
        <xdr:cNvCxnSpPr/>
      </xdr:nvCxnSpPr>
      <xdr:spPr>
        <a:xfrm flipV="1">
          <a:off x="1130300" y="16704470"/>
          <a:ext cx="8890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43" name="フローチャート: 判断 242"/>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44" name="テキスト ボックス 243"/>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45" name="フローチャート: 判断 244"/>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46" name="テキスト ボックス 245"/>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158362</xdr:rowOff>
    </xdr:from>
    <xdr:to>
      <xdr:col>24</xdr:col>
      <xdr:colOff>114300</xdr:colOff>
      <xdr:row>96</xdr:row>
      <xdr:rowOff>88512</xdr:rowOff>
    </xdr:to>
    <xdr:sp macro="" textlink="">
      <xdr:nvSpPr>
        <xdr:cNvPr id="252" name="楕円 251"/>
        <xdr:cNvSpPr/>
      </xdr:nvSpPr>
      <xdr:spPr>
        <a:xfrm>
          <a:off x="4584700" y="1644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136789</xdr:rowOff>
    </xdr:from>
    <xdr:ext cx="534377" cy="259045"/>
    <xdr:sp macro="" textlink="">
      <xdr:nvSpPr>
        <xdr:cNvPr id="253" name="扶助費該当値テキスト"/>
        <xdr:cNvSpPr txBox="1"/>
      </xdr:nvSpPr>
      <xdr:spPr>
        <a:xfrm>
          <a:off x="4686300" y="1642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149620</xdr:rowOff>
    </xdr:from>
    <xdr:to>
      <xdr:col>20</xdr:col>
      <xdr:colOff>38100</xdr:colOff>
      <xdr:row>97</xdr:row>
      <xdr:rowOff>79770</xdr:rowOff>
    </xdr:to>
    <xdr:sp macro="" textlink="">
      <xdr:nvSpPr>
        <xdr:cNvPr id="254" name="楕円 253"/>
        <xdr:cNvSpPr/>
      </xdr:nvSpPr>
      <xdr:spPr>
        <a:xfrm>
          <a:off x="3746500" y="16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70897</xdr:rowOff>
    </xdr:from>
    <xdr:ext cx="534377" cy="259045"/>
    <xdr:sp macro="" textlink="">
      <xdr:nvSpPr>
        <xdr:cNvPr id="255" name="テキスト ボックス 254"/>
        <xdr:cNvSpPr txBox="1"/>
      </xdr:nvSpPr>
      <xdr:spPr>
        <a:xfrm>
          <a:off x="3530111" y="167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167190</xdr:rowOff>
    </xdr:from>
    <xdr:to>
      <xdr:col>15</xdr:col>
      <xdr:colOff>101600</xdr:colOff>
      <xdr:row>97</xdr:row>
      <xdr:rowOff>97340</xdr:rowOff>
    </xdr:to>
    <xdr:sp macro="" textlink="">
      <xdr:nvSpPr>
        <xdr:cNvPr id="256" name="楕円 255"/>
        <xdr:cNvSpPr/>
      </xdr:nvSpPr>
      <xdr:spPr>
        <a:xfrm>
          <a:off x="2857500" y="166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88467</xdr:rowOff>
    </xdr:from>
    <xdr:ext cx="534377" cy="259045"/>
    <xdr:sp macro="" textlink="">
      <xdr:nvSpPr>
        <xdr:cNvPr id="257" name="テキスト ボックス 256"/>
        <xdr:cNvSpPr txBox="1"/>
      </xdr:nvSpPr>
      <xdr:spPr>
        <a:xfrm>
          <a:off x="2641111" y="1671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23020</xdr:rowOff>
    </xdr:from>
    <xdr:to>
      <xdr:col>10</xdr:col>
      <xdr:colOff>165100</xdr:colOff>
      <xdr:row>97</xdr:row>
      <xdr:rowOff>124620</xdr:rowOff>
    </xdr:to>
    <xdr:sp macro="" textlink="">
      <xdr:nvSpPr>
        <xdr:cNvPr id="258" name="楕円 257"/>
        <xdr:cNvSpPr/>
      </xdr:nvSpPr>
      <xdr:spPr>
        <a:xfrm>
          <a:off x="1968500" y="166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115747</xdr:rowOff>
    </xdr:from>
    <xdr:ext cx="534377" cy="259045"/>
    <xdr:sp macro="" textlink="">
      <xdr:nvSpPr>
        <xdr:cNvPr id="259" name="テキスト ボックス 258"/>
        <xdr:cNvSpPr txBox="1"/>
      </xdr:nvSpPr>
      <xdr:spPr>
        <a:xfrm>
          <a:off x="1752111" y="167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44867</xdr:rowOff>
    </xdr:from>
    <xdr:to>
      <xdr:col>6</xdr:col>
      <xdr:colOff>38100</xdr:colOff>
      <xdr:row>97</xdr:row>
      <xdr:rowOff>146467</xdr:rowOff>
    </xdr:to>
    <xdr:sp macro="" textlink="">
      <xdr:nvSpPr>
        <xdr:cNvPr id="260" name="楕円 259"/>
        <xdr:cNvSpPr/>
      </xdr:nvSpPr>
      <xdr:spPr>
        <a:xfrm>
          <a:off x="1079500" y="1667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137594</xdr:rowOff>
    </xdr:from>
    <xdr:ext cx="534377" cy="259045"/>
    <xdr:sp macro="" textlink="">
      <xdr:nvSpPr>
        <xdr:cNvPr id="261" name="テキスト ボックス 260"/>
        <xdr:cNvSpPr txBox="1"/>
      </xdr:nvSpPr>
      <xdr:spPr>
        <a:xfrm>
          <a:off x="863111" y="1676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53746</xdr:rowOff>
    </xdr:from>
    <xdr:to>
      <xdr:col>55</xdr:col>
      <xdr:colOff>0</xdr:colOff>
      <xdr:row>35</xdr:row>
      <xdr:rowOff>148926</xdr:rowOff>
    </xdr:to>
    <xdr:cxnSp macro="">
      <xdr:nvCxnSpPr>
        <xdr:cNvPr id="288" name="直線コネクタ 287"/>
        <xdr:cNvCxnSpPr/>
      </xdr:nvCxnSpPr>
      <xdr:spPr>
        <a:xfrm>
          <a:off x="9639300" y="5711596"/>
          <a:ext cx="838200" cy="43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53746</xdr:rowOff>
    </xdr:from>
    <xdr:to>
      <xdr:col>50</xdr:col>
      <xdr:colOff>114300</xdr:colOff>
      <xdr:row>36</xdr:row>
      <xdr:rowOff>94423</xdr:rowOff>
    </xdr:to>
    <xdr:cxnSp macro="">
      <xdr:nvCxnSpPr>
        <xdr:cNvPr id="291" name="直線コネクタ 290"/>
        <xdr:cNvCxnSpPr/>
      </xdr:nvCxnSpPr>
      <xdr:spPr>
        <a:xfrm flipV="1">
          <a:off x="8750300" y="5711596"/>
          <a:ext cx="889000" cy="55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94423</xdr:rowOff>
    </xdr:from>
    <xdr:to>
      <xdr:col>45</xdr:col>
      <xdr:colOff>177800</xdr:colOff>
      <xdr:row>36</xdr:row>
      <xdr:rowOff>129436</xdr:rowOff>
    </xdr:to>
    <xdr:cxnSp macro="">
      <xdr:nvCxnSpPr>
        <xdr:cNvPr id="294" name="直線コネクタ 293"/>
        <xdr:cNvCxnSpPr/>
      </xdr:nvCxnSpPr>
      <xdr:spPr>
        <a:xfrm flipV="1">
          <a:off x="7861300" y="6266623"/>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295" name="フローチャート: 判断 294"/>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296" name="テキスト ボックス 295"/>
        <xdr:cNvSpPr txBox="1"/>
      </xdr:nvSpPr>
      <xdr:spPr>
        <a:xfrm>
          <a:off x="8483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129436</xdr:rowOff>
    </xdr:from>
    <xdr:to>
      <xdr:col>41</xdr:col>
      <xdr:colOff>50800</xdr:colOff>
      <xdr:row>36</xdr:row>
      <xdr:rowOff>133299</xdr:rowOff>
    </xdr:to>
    <xdr:cxnSp macro="">
      <xdr:nvCxnSpPr>
        <xdr:cNvPr id="297" name="直線コネクタ 296"/>
        <xdr:cNvCxnSpPr/>
      </xdr:nvCxnSpPr>
      <xdr:spPr>
        <a:xfrm flipV="1">
          <a:off x="6972300" y="6301636"/>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298" name="フローチャート: 判断 297"/>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299" name="テキスト ボックス 298"/>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0" name="フローチャート: 判断 299"/>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1" name="テキスト ボックス 300"/>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98126</xdr:rowOff>
    </xdr:from>
    <xdr:to>
      <xdr:col>55</xdr:col>
      <xdr:colOff>50800</xdr:colOff>
      <xdr:row>36</xdr:row>
      <xdr:rowOff>28276</xdr:rowOff>
    </xdr:to>
    <xdr:sp macro="" textlink="">
      <xdr:nvSpPr>
        <xdr:cNvPr id="307" name="楕円 306"/>
        <xdr:cNvSpPr/>
      </xdr:nvSpPr>
      <xdr:spPr>
        <a:xfrm>
          <a:off x="10426700" y="60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121003</xdr:rowOff>
    </xdr:from>
    <xdr:ext cx="599010" cy="259045"/>
    <xdr:sp macro="" textlink="">
      <xdr:nvSpPr>
        <xdr:cNvPr id="308" name="補助費等該当値テキスト"/>
        <xdr:cNvSpPr txBox="1"/>
      </xdr:nvSpPr>
      <xdr:spPr>
        <a:xfrm>
          <a:off x="10528300" y="595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2946</xdr:rowOff>
    </xdr:from>
    <xdr:to>
      <xdr:col>50</xdr:col>
      <xdr:colOff>165100</xdr:colOff>
      <xdr:row>33</xdr:row>
      <xdr:rowOff>104546</xdr:rowOff>
    </xdr:to>
    <xdr:sp macro="" textlink="">
      <xdr:nvSpPr>
        <xdr:cNvPr id="309" name="楕円 308"/>
        <xdr:cNvSpPr/>
      </xdr:nvSpPr>
      <xdr:spPr>
        <a:xfrm>
          <a:off x="9588500" y="56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95673</xdr:rowOff>
    </xdr:from>
    <xdr:ext cx="599010" cy="259045"/>
    <xdr:sp macro="" textlink="">
      <xdr:nvSpPr>
        <xdr:cNvPr id="310" name="テキスト ボックス 309"/>
        <xdr:cNvSpPr txBox="1"/>
      </xdr:nvSpPr>
      <xdr:spPr>
        <a:xfrm>
          <a:off x="9339795" y="575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43623</xdr:rowOff>
    </xdr:from>
    <xdr:to>
      <xdr:col>46</xdr:col>
      <xdr:colOff>38100</xdr:colOff>
      <xdr:row>36</xdr:row>
      <xdr:rowOff>145223</xdr:rowOff>
    </xdr:to>
    <xdr:sp macro="" textlink="">
      <xdr:nvSpPr>
        <xdr:cNvPr id="311" name="楕円 310"/>
        <xdr:cNvSpPr/>
      </xdr:nvSpPr>
      <xdr:spPr>
        <a:xfrm>
          <a:off x="8699500" y="62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161750</xdr:rowOff>
    </xdr:from>
    <xdr:ext cx="534377" cy="259045"/>
    <xdr:sp macro="" textlink="">
      <xdr:nvSpPr>
        <xdr:cNvPr id="312" name="テキスト ボックス 311"/>
        <xdr:cNvSpPr txBox="1"/>
      </xdr:nvSpPr>
      <xdr:spPr>
        <a:xfrm>
          <a:off x="8483111" y="59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78636</xdr:rowOff>
    </xdr:from>
    <xdr:to>
      <xdr:col>41</xdr:col>
      <xdr:colOff>101600</xdr:colOff>
      <xdr:row>37</xdr:row>
      <xdr:rowOff>8786</xdr:rowOff>
    </xdr:to>
    <xdr:sp macro="" textlink="">
      <xdr:nvSpPr>
        <xdr:cNvPr id="313" name="楕円 312"/>
        <xdr:cNvSpPr/>
      </xdr:nvSpPr>
      <xdr:spPr>
        <a:xfrm>
          <a:off x="7810500" y="625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25313</xdr:rowOff>
    </xdr:from>
    <xdr:ext cx="534377" cy="259045"/>
    <xdr:sp macro="" textlink="">
      <xdr:nvSpPr>
        <xdr:cNvPr id="314" name="テキスト ボックス 313"/>
        <xdr:cNvSpPr txBox="1"/>
      </xdr:nvSpPr>
      <xdr:spPr>
        <a:xfrm>
          <a:off x="7594111" y="602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82499</xdr:rowOff>
    </xdr:from>
    <xdr:to>
      <xdr:col>36</xdr:col>
      <xdr:colOff>165100</xdr:colOff>
      <xdr:row>37</xdr:row>
      <xdr:rowOff>12649</xdr:rowOff>
    </xdr:to>
    <xdr:sp macro="" textlink="">
      <xdr:nvSpPr>
        <xdr:cNvPr id="315" name="楕円 314"/>
        <xdr:cNvSpPr/>
      </xdr:nvSpPr>
      <xdr:spPr>
        <a:xfrm>
          <a:off x="6921500" y="6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29176</xdr:rowOff>
    </xdr:from>
    <xdr:ext cx="534377" cy="259045"/>
    <xdr:sp macro="" textlink="">
      <xdr:nvSpPr>
        <xdr:cNvPr id="316" name="テキスト ボックス 315"/>
        <xdr:cNvSpPr txBox="1"/>
      </xdr:nvSpPr>
      <xdr:spPr>
        <a:xfrm>
          <a:off x="6705111" y="60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28166</xdr:rowOff>
    </xdr:from>
    <xdr:to>
      <xdr:col>55</xdr:col>
      <xdr:colOff>0</xdr:colOff>
      <xdr:row>58</xdr:row>
      <xdr:rowOff>46085</xdr:rowOff>
    </xdr:to>
    <xdr:cxnSp macro="">
      <xdr:nvCxnSpPr>
        <xdr:cNvPr id="345" name="直線コネクタ 344"/>
        <xdr:cNvCxnSpPr/>
      </xdr:nvCxnSpPr>
      <xdr:spPr>
        <a:xfrm flipV="1">
          <a:off x="9639300" y="9972266"/>
          <a:ext cx="838200" cy="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54981</xdr:rowOff>
    </xdr:from>
    <xdr:to>
      <xdr:col>50</xdr:col>
      <xdr:colOff>114300</xdr:colOff>
      <xdr:row>58</xdr:row>
      <xdr:rowOff>46085</xdr:rowOff>
    </xdr:to>
    <xdr:cxnSp macro="">
      <xdr:nvCxnSpPr>
        <xdr:cNvPr id="348" name="直線コネクタ 347"/>
        <xdr:cNvCxnSpPr/>
      </xdr:nvCxnSpPr>
      <xdr:spPr>
        <a:xfrm>
          <a:off x="8750300" y="9484731"/>
          <a:ext cx="889000" cy="50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54981</xdr:rowOff>
    </xdr:from>
    <xdr:to>
      <xdr:col>45</xdr:col>
      <xdr:colOff>177800</xdr:colOff>
      <xdr:row>55</xdr:row>
      <xdr:rowOff>94293</xdr:rowOff>
    </xdr:to>
    <xdr:cxnSp macro="">
      <xdr:nvCxnSpPr>
        <xdr:cNvPr id="351" name="直線コネクタ 350"/>
        <xdr:cNvCxnSpPr/>
      </xdr:nvCxnSpPr>
      <xdr:spPr>
        <a:xfrm flipV="1">
          <a:off x="7861300" y="9484731"/>
          <a:ext cx="889000" cy="3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2" name="フローチャート: 判断 351"/>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96039</xdr:rowOff>
    </xdr:from>
    <xdr:ext cx="534377" cy="259045"/>
    <xdr:sp macro="" textlink="">
      <xdr:nvSpPr>
        <xdr:cNvPr id="353" name="テキスト ボックス 352"/>
        <xdr:cNvSpPr txBox="1"/>
      </xdr:nvSpPr>
      <xdr:spPr>
        <a:xfrm>
          <a:off x="8483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94293</xdr:rowOff>
    </xdr:from>
    <xdr:to>
      <xdr:col>41</xdr:col>
      <xdr:colOff>50800</xdr:colOff>
      <xdr:row>57</xdr:row>
      <xdr:rowOff>89853</xdr:rowOff>
    </xdr:to>
    <xdr:cxnSp macro="">
      <xdr:nvCxnSpPr>
        <xdr:cNvPr id="354" name="直線コネクタ 353"/>
        <xdr:cNvCxnSpPr/>
      </xdr:nvCxnSpPr>
      <xdr:spPr>
        <a:xfrm flipV="1">
          <a:off x="6972300" y="9524043"/>
          <a:ext cx="889000" cy="33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55" name="フローチャート: 判断 354"/>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149337</xdr:rowOff>
    </xdr:from>
    <xdr:ext cx="534377" cy="259045"/>
    <xdr:sp macro="" textlink="">
      <xdr:nvSpPr>
        <xdr:cNvPr id="356" name="テキスト ボックス 355"/>
        <xdr:cNvSpPr txBox="1"/>
      </xdr:nvSpPr>
      <xdr:spPr>
        <a:xfrm>
          <a:off x="7594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57" name="フローチャート: 判断 356"/>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58" name="テキスト ボックス 357"/>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148816</xdr:rowOff>
    </xdr:from>
    <xdr:to>
      <xdr:col>55</xdr:col>
      <xdr:colOff>50800</xdr:colOff>
      <xdr:row>58</xdr:row>
      <xdr:rowOff>78966</xdr:rowOff>
    </xdr:to>
    <xdr:sp macro="" textlink="">
      <xdr:nvSpPr>
        <xdr:cNvPr id="364" name="楕円 363"/>
        <xdr:cNvSpPr/>
      </xdr:nvSpPr>
      <xdr:spPr>
        <a:xfrm>
          <a:off x="10426700" y="99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127243</xdr:rowOff>
    </xdr:from>
    <xdr:ext cx="534377" cy="259045"/>
    <xdr:sp macro="" textlink="">
      <xdr:nvSpPr>
        <xdr:cNvPr id="365" name="普通建設事業費該当値テキスト"/>
        <xdr:cNvSpPr txBox="1"/>
      </xdr:nvSpPr>
      <xdr:spPr>
        <a:xfrm>
          <a:off x="10528300" y="989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166735</xdr:rowOff>
    </xdr:from>
    <xdr:to>
      <xdr:col>50</xdr:col>
      <xdr:colOff>165100</xdr:colOff>
      <xdr:row>58</xdr:row>
      <xdr:rowOff>96885</xdr:rowOff>
    </xdr:to>
    <xdr:sp macro="" textlink="">
      <xdr:nvSpPr>
        <xdr:cNvPr id="366" name="楕円 365"/>
        <xdr:cNvSpPr/>
      </xdr:nvSpPr>
      <xdr:spPr>
        <a:xfrm>
          <a:off x="9588500" y="993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88012</xdr:rowOff>
    </xdr:from>
    <xdr:ext cx="534377" cy="259045"/>
    <xdr:sp macro="" textlink="">
      <xdr:nvSpPr>
        <xdr:cNvPr id="367" name="テキスト ボックス 366"/>
        <xdr:cNvSpPr txBox="1"/>
      </xdr:nvSpPr>
      <xdr:spPr>
        <a:xfrm>
          <a:off x="9372111" y="100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4181</xdr:rowOff>
    </xdr:from>
    <xdr:to>
      <xdr:col>46</xdr:col>
      <xdr:colOff>38100</xdr:colOff>
      <xdr:row>55</xdr:row>
      <xdr:rowOff>105781</xdr:rowOff>
    </xdr:to>
    <xdr:sp macro="" textlink="">
      <xdr:nvSpPr>
        <xdr:cNvPr id="368" name="楕円 367"/>
        <xdr:cNvSpPr/>
      </xdr:nvSpPr>
      <xdr:spPr>
        <a:xfrm>
          <a:off x="8699500" y="943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122308</xdr:rowOff>
    </xdr:from>
    <xdr:ext cx="599010" cy="259045"/>
    <xdr:sp macro="" textlink="">
      <xdr:nvSpPr>
        <xdr:cNvPr id="369" name="テキスト ボックス 368"/>
        <xdr:cNvSpPr txBox="1"/>
      </xdr:nvSpPr>
      <xdr:spPr>
        <a:xfrm>
          <a:off x="8450795" y="920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43493</xdr:rowOff>
    </xdr:from>
    <xdr:to>
      <xdr:col>41</xdr:col>
      <xdr:colOff>101600</xdr:colOff>
      <xdr:row>55</xdr:row>
      <xdr:rowOff>145093</xdr:rowOff>
    </xdr:to>
    <xdr:sp macro="" textlink="">
      <xdr:nvSpPr>
        <xdr:cNvPr id="370" name="楕円 369"/>
        <xdr:cNvSpPr/>
      </xdr:nvSpPr>
      <xdr:spPr>
        <a:xfrm>
          <a:off x="7810500" y="94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161620</xdr:rowOff>
    </xdr:from>
    <xdr:ext cx="599010" cy="259045"/>
    <xdr:sp macro="" textlink="">
      <xdr:nvSpPr>
        <xdr:cNvPr id="371" name="テキスト ボックス 370"/>
        <xdr:cNvSpPr txBox="1"/>
      </xdr:nvSpPr>
      <xdr:spPr>
        <a:xfrm>
          <a:off x="7561795" y="924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39053</xdr:rowOff>
    </xdr:from>
    <xdr:to>
      <xdr:col>36</xdr:col>
      <xdr:colOff>165100</xdr:colOff>
      <xdr:row>57</xdr:row>
      <xdr:rowOff>140653</xdr:rowOff>
    </xdr:to>
    <xdr:sp macro="" textlink="">
      <xdr:nvSpPr>
        <xdr:cNvPr id="372" name="楕円 371"/>
        <xdr:cNvSpPr/>
      </xdr:nvSpPr>
      <xdr:spPr>
        <a:xfrm>
          <a:off x="6921500" y="98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157180</xdr:rowOff>
    </xdr:from>
    <xdr:ext cx="534377" cy="259045"/>
    <xdr:sp macro="" textlink="">
      <xdr:nvSpPr>
        <xdr:cNvPr id="373" name="テキスト ボックス 372"/>
        <xdr:cNvSpPr txBox="1"/>
      </xdr:nvSpPr>
      <xdr:spPr>
        <a:xfrm>
          <a:off x="6705111" y="95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73932</xdr:rowOff>
    </xdr:from>
    <xdr:to>
      <xdr:col>55</xdr:col>
      <xdr:colOff>0</xdr:colOff>
      <xdr:row>78</xdr:row>
      <xdr:rowOff>114946</xdr:rowOff>
    </xdr:to>
    <xdr:cxnSp macro="">
      <xdr:nvCxnSpPr>
        <xdr:cNvPr id="400" name="直線コネクタ 399"/>
        <xdr:cNvCxnSpPr/>
      </xdr:nvCxnSpPr>
      <xdr:spPr>
        <a:xfrm flipV="1">
          <a:off x="9639300" y="13447032"/>
          <a:ext cx="838200" cy="4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24285</xdr:rowOff>
    </xdr:from>
    <xdr:to>
      <xdr:col>50</xdr:col>
      <xdr:colOff>114300</xdr:colOff>
      <xdr:row>78</xdr:row>
      <xdr:rowOff>114946</xdr:rowOff>
    </xdr:to>
    <xdr:cxnSp macro="">
      <xdr:nvCxnSpPr>
        <xdr:cNvPr id="403" name="直線コネクタ 402"/>
        <xdr:cNvCxnSpPr/>
      </xdr:nvCxnSpPr>
      <xdr:spPr>
        <a:xfrm>
          <a:off x="8750300" y="12883035"/>
          <a:ext cx="889000" cy="60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24285</xdr:rowOff>
    </xdr:from>
    <xdr:to>
      <xdr:col>45</xdr:col>
      <xdr:colOff>177800</xdr:colOff>
      <xdr:row>75</xdr:row>
      <xdr:rowOff>126468</xdr:rowOff>
    </xdr:to>
    <xdr:cxnSp macro="">
      <xdr:nvCxnSpPr>
        <xdr:cNvPr id="406" name="直線コネクタ 405"/>
        <xdr:cNvCxnSpPr/>
      </xdr:nvCxnSpPr>
      <xdr:spPr>
        <a:xfrm flipV="1">
          <a:off x="7861300" y="12883035"/>
          <a:ext cx="889000" cy="10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07" name="フローチャート: 判断 406"/>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40732</xdr:rowOff>
    </xdr:from>
    <xdr:ext cx="534377" cy="259045"/>
    <xdr:sp macro="" textlink="">
      <xdr:nvSpPr>
        <xdr:cNvPr id="408" name="テキスト ボックス 407"/>
        <xdr:cNvSpPr txBox="1"/>
      </xdr:nvSpPr>
      <xdr:spPr>
        <a:xfrm>
          <a:off x="8483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126468</xdr:rowOff>
    </xdr:from>
    <xdr:to>
      <xdr:col>41</xdr:col>
      <xdr:colOff>50800</xdr:colOff>
      <xdr:row>77</xdr:row>
      <xdr:rowOff>139205</xdr:rowOff>
    </xdr:to>
    <xdr:cxnSp macro="">
      <xdr:nvCxnSpPr>
        <xdr:cNvPr id="409" name="直線コネクタ 408"/>
        <xdr:cNvCxnSpPr/>
      </xdr:nvCxnSpPr>
      <xdr:spPr>
        <a:xfrm flipV="1">
          <a:off x="6972300" y="12985218"/>
          <a:ext cx="889000" cy="35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0" name="フローチャート: 判断 409"/>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83018</xdr:rowOff>
    </xdr:from>
    <xdr:ext cx="534377" cy="259045"/>
    <xdr:sp macro="" textlink="">
      <xdr:nvSpPr>
        <xdr:cNvPr id="411" name="テキスト ボックス 410"/>
        <xdr:cNvSpPr txBox="1"/>
      </xdr:nvSpPr>
      <xdr:spPr>
        <a:xfrm>
          <a:off x="7594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2" name="フローチャート: 判断 411"/>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91741</xdr:rowOff>
    </xdr:from>
    <xdr:ext cx="534377" cy="259045"/>
    <xdr:sp macro="" textlink="">
      <xdr:nvSpPr>
        <xdr:cNvPr id="413" name="テキスト ボックス 412"/>
        <xdr:cNvSpPr txBox="1"/>
      </xdr:nvSpPr>
      <xdr:spPr>
        <a:xfrm>
          <a:off x="6705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23132</xdr:rowOff>
    </xdr:from>
    <xdr:to>
      <xdr:col>55</xdr:col>
      <xdr:colOff>50800</xdr:colOff>
      <xdr:row>78</xdr:row>
      <xdr:rowOff>124732</xdr:rowOff>
    </xdr:to>
    <xdr:sp macro="" textlink="">
      <xdr:nvSpPr>
        <xdr:cNvPr id="419" name="楕円 418"/>
        <xdr:cNvSpPr/>
      </xdr:nvSpPr>
      <xdr:spPr>
        <a:xfrm>
          <a:off x="10426700" y="1339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109509</xdr:rowOff>
    </xdr:from>
    <xdr:ext cx="534377" cy="259045"/>
    <xdr:sp macro="" textlink="">
      <xdr:nvSpPr>
        <xdr:cNvPr id="420" name="普通建設事業費 （ うち新規整備　）該当値テキスト"/>
        <xdr:cNvSpPr txBox="1"/>
      </xdr:nvSpPr>
      <xdr:spPr>
        <a:xfrm>
          <a:off x="10528300" y="1331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64146</xdr:rowOff>
    </xdr:from>
    <xdr:to>
      <xdr:col>50</xdr:col>
      <xdr:colOff>165100</xdr:colOff>
      <xdr:row>78</xdr:row>
      <xdr:rowOff>165746</xdr:rowOff>
    </xdr:to>
    <xdr:sp macro="" textlink="">
      <xdr:nvSpPr>
        <xdr:cNvPr id="421" name="楕円 420"/>
        <xdr:cNvSpPr/>
      </xdr:nvSpPr>
      <xdr:spPr>
        <a:xfrm>
          <a:off x="9588500" y="1343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156873</xdr:rowOff>
    </xdr:from>
    <xdr:ext cx="469744" cy="259045"/>
    <xdr:sp macro="" textlink="">
      <xdr:nvSpPr>
        <xdr:cNvPr id="422" name="テキスト ボックス 421"/>
        <xdr:cNvSpPr txBox="1"/>
      </xdr:nvSpPr>
      <xdr:spPr>
        <a:xfrm>
          <a:off x="9404428" y="1352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144935</xdr:rowOff>
    </xdr:from>
    <xdr:to>
      <xdr:col>46</xdr:col>
      <xdr:colOff>38100</xdr:colOff>
      <xdr:row>75</xdr:row>
      <xdr:rowOff>75085</xdr:rowOff>
    </xdr:to>
    <xdr:sp macro="" textlink="">
      <xdr:nvSpPr>
        <xdr:cNvPr id="423" name="楕円 422"/>
        <xdr:cNvSpPr/>
      </xdr:nvSpPr>
      <xdr:spPr>
        <a:xfrm>
          <a:off x="8699500" y="1283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91612</xdr:rowOff>
    </xdr:from>
    <xdr:ext cx="599010" cy="259045"/>
    <xdr:sp macro="" textlink="">
      <xdr:nvSpPr>
        <xdr:cNvPr id="424" name="テキスト ボックス 423"/>
        <xdr:cNvSpPr txBox="1"/>
      </xdr:nvSpPr>
      <xdr:spPr>
        <a:xfrm>
          <a:off x="8450795" y="1260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75668</xdr:rowOff>
    </xdr:from>
    <xdr:to>
      <xdr:col>41</xdr:col>
      <xdr:colOff>101600</xdr:colOff>
      <xdr:row>76</xdr:row>
      <xdr:rowOff>5818</xdr:rowOff>
    </xdr:to>
    <xdr:sp macro="" textlink="">
      <xdr:nvSpPr>
        <xdr:cNvPr id="425" name="楕円 424"/>
        <xdr:cNvSpPr/>
      </xdr:nvSpPr>
      <xdr:spPr>
        <a:xfrm>
          <a:off x="7810500" y="1293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22345</xdr:rowOff>
    </xdr:from>
    <xdr:ext cx="599010" cy="259045"/>
    <xdr:sp macro="" textlink="">
      <xdr:nvSpPr>
        <xdr:cNvPr id="426" name="テキスト ボックス 425"/>
        <xdr:cNvSpPr txBox="1"/>
      </xdr:nvSpPr>
      <xdr:spPr>
        <a:xfrm>
          <a:off x="7561795" y="1270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88405</xdr:rowOff>
    </xdr:from>
    <xdr:to>
      <xdr:col>36</xdr:col>
      <xdr:colOff>165100</xdr:colOff>
      <xdr:row>78</xdr:row>
      <xdr:rowOff>18555</xdr:rowOff>
    </xdr:to>
    <xdr:sp macro="" textlink="">
      <xdr:nvSpPr>
        <xdr:cNvPr id="427" name="楕円 426"/>
        <xdr:cNvSpPr/>
      </xdr:nvSpPr>
      <xdr:spPr>
        <a:xfrm>
          <a:off x="6921500" y="132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35082</xdr:rowOff>
    </xdr:from>
    <xdr:ext cx="534377" cy="259045"/>
    <xdr:sp macro="" textlink="">
      <xdr:nvSpPr>
        <xdr:cNvPr id="428" name="テキスト ボックス 427"/>
        <xdr:cNvSpPr txBox="1"/>
      </xdr:nvSpPr>
      <xdr:spPr>
        <a:xfrm>
          <a:off x="6705111" y="1306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12689</xdr:rowOff>
    </xdr:from>
    <xdr:to>
      <xdr:col>55</xdr:col>
      <xdr:colOff>0</xdr:colOff>
      <xdr:row>98</xdr:row>
      <xdr:rowOff>28608</xdr:rowOff>
    </xdr:to>
    <xdr:cxnSp macro="">
      <xdr:nvCxnSpPr>
        <xdr:cNvPr id="457" name="直線コネクタ 456"/>
        <xdr:cNvCxnSpPr/>
      </xdr:nvCxnSpPr>
      <xdr:spPr>
        <a:xfrm>
          <a:off x="9639300" y="16814789"/>
          <a:ext cx="838200" cy="1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12689</xdr:rowOff>
    </xdr:from>
    <xdr:to>
      <xdr:col>50</xdr:col>
      <xdr:colOff>114300</xdr:colOff>
      <xdr:row>98</xdr:row>
      <xdr:rowOff>29873</xdr:rowOff>
    </xdr:to>
    <xdr:cxnSp macro="">
      <xdr:nvCxnSpPr>
        <xdr:cNvPr id="460" name="直線コネクタ 459"/>
        <xdr:cNvCxnSpPr/>
      </xdr:nvCxnSpPr>
      <xdr:spPr>
        <a:xfrm flipV="1">
          <a:off x="8750300" y="16814789"/>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153629</xdr:rowOff>
    </xdr:from>
    <xdr:to>
      <xdr:col>45</xdr:col>
      <xdr:colOff>177800</xdr:colOff>
      <xdr:row>98</xdr:row>
      <xdr:rowOff>29873</xdr:rowOff>
    </xdr:to>
    <xdr:cxnSp macro="">
      <xdr:nvCxnSpPr>
        <xdr:cNvPr id="463" name="直線コネクタ 462"/>
        <xdr:cNvCxnSpPr/>
      </xdr:nvCxnSpPr>
      <xdr:spPr>
        <a:xfrm>
          <a:off x="7861300" y="16784279"/>
          <a:ext cx="889000" cy="4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162089</xdr:rowOff>
    </xdr:from>
    <xdr:to>
      <xdr:col>46</xdr:col>
      <xdr:colOff>38100</xdr:colOff>
      <xdr:row>97</xdr:row>
      <xdr:rowOff>92239</xdr:rowOff>
    </xdr:to>
    <xdr:sp macro="" textlink="">
      <xdr:nvSpPr>
        <xdr:cNvPr id="464" name="フローチャート: 判断 463"/>
        <xdr:cNvSpPr/>
      </xdr:nvSpPr>
      <xdr:spPr>
        <a:xfrm>
          <a:off x="8699500" y="1662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108766</xdr:rowOff>
    </xdr:from>
    <xdr:ext cx="534377" cy="259045"/>
    <xdr:sp macro="" textlink="">
      <xdr:nvSpPr>
        <xdr:cNvPr id="465" name="テキスト ボックス 464"/>
        <xdr:cNvSpPr txBox="1"/>
      </xdr:nvSpPr>
      <xdr:spPr>
        <a:xfrm>
          <a:off x="8483111" y="1639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153629</xdr:rowOff>
    </xdr:from>
    <xdr:to>
      <xdr:col>41</xdr:col>
      <xdr:colOff>50800</xdr:colOff>
      <xdr:row>98</xdr:row>
      <xdr:rowOff>115430</xdr:rowOff>
    </xdr:to>
    <xdr:cxnSp macro="">
      <xdr:nvCxnSpPr>
        <xdr:cNvPr id="466" name="直線コネクタ 465"/>
        <xdr:cNvCxnSpPr/>
      </xdr:nvCxnSpPr>
      <xdr:spPr>
        <a:xfrm flipV="1">
          <a:off x="6972300" y="16784279"/>
          <a:ext cx="889000" cy="13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50068</xdr:rowOff>
    </xdr:from>
    <xdr:to>
      <xdr:col>41</xdr:col>
      <xdr:colOff>101600</xdr:colOff>
      <xdr:row>97</xdr:row>
      <xdr:rowOff>151668</xdr:rowOff>
    </xdr:to>
    <xdr:sp macro="" textlink="">
      <xdr:nvSpPr>
        <xdr:cNvPr id="467" name="フローチャート: 判断 466"/>
        <xdr:cNvSpPr/>
      </xdr:nvSpPr>
      <xdr:spPr>
        <a:xfrm>
          <a:off x="78105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168195</xdr:rowOff>
    </xdr:from>
    <xdr:ext cx="534377" cy="259045"/>
    <xdr:sp macro="" textlink="">
      <xdr:nvSpPr>
        <xdr:cNvPr id="468" name="テキスト ボックス 467"/>
        <xdr:cNvSpPr txBox="1"/>
      </xdr:nvSpPr>
      <xdr:spPr>
        <a:xfrm>
          <a:off x="7594111" y="1645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52659</xdr:rowOff>
    </xdr:from>
    <xdr:to>
      <xdr:col>36</xdr:col>
      <xdr:colOff>165100</xdr:colOff>
      <xdr:row>97</xdr:row>
      <xdr:rowOff>154259</xdr:rowOff>
    </xdr:to>
    <xdr:sp macro="" textlink="">
      <xdr:nvSpPr>
        <xdr:cNvPr id="469" name="フローチャート: 判断 468"/>
        <xdr:cNvSpPr/>
      </xdr:nvSpPr>
      <xdr:spPr>
        <a:xfrm>
          <a:off x="6921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170786</xdr:rowOff>
    </xdr:from>
    <xdr:ext cx="534377" cy="259045"/>
    <xdr:sp macro="" textlink="">
      <xdr:nvSpPr>
        <xdr:cNvPr id="470" name="テキスト ボックス 469"/>
        <xdr:cNvSpPr txBox="1"/>
      </xdr:nvSpPr>
      <xdr:spPr>
        <a:xfrm>
          <a:off x="6705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149258</xdr:rowOff>
    </xdr:from>
    <xdr:to>
      <xdr:col>55</xdr:col>
      <xdr:colOff>50800</xdr:colOff>
      <xdr:row>98</xdr:row>
      <xdr:rowOff>79408</xdr:rowOff>
    </xdr:to>
    <xdr:sp macro="" textlink="">
      <xdr:nvSpPr>
        <xdr:cNvPr id="476" name="楕円 475"/>
        <xdr:cNvSpPr/>
      </xdr:nvSpPr>
      <xdr:spPr>
        <a:xfrm>
          <a:off x="10426700" y="167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127685</xdr:rowOff>
    </xdr:from>
    <xdr:ext cx="534377" cy="259045"/>
    <xdr:sp macro="" textlink="">
      <xdr:nvSpPr>
        <xdr:cNvPr id="477" name="普通建設事業費 （ うち更新整備　）該当値テキスト"/>
        <xdr:cNvSpPr txBox="1"/>
      </xdr:nvSpPr>
      <xdr:spPr>
        <a:xfrm>
          <a:off x="10528300" y="1675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133339</xdr:rowOff>
    </xdr:from>
    <xdr:to>
      <xdr:col>50</xdr:col>
      <xdr:colOff>165100</xdr:colOff>
      <xdr:row>98</xdr:row>
      <xdr:rowOff>63489</xdr:rowOff>
    </xdr:to>
    <xdr:sp macro="" textlink="">
      <xdr:nvSpPr>
        <xdr:cNvPr id="478" name="楕円 477"/>
        <xdr:cNvSpPr/>
      </xdr:nvSpPr>
      <xdr:spPr>
        <a:xfrm>
          <a:off x="9588500" y="167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54616</xdr:rowOff>
    </xdr:from>
    <xdr:ext cx="534377" cy="259045"/>
    <xdr:sp macro="" textlink="">
      <xdr:nvSpPr>
        <xdr:cNvPr id="479" name="テキスト ボックス 478"/>
        <xdr:cNvSpPr txBox="1"/>
      </xdr:nvSpPr>
      <xdr:spPr>
        <a:xfrm>
          <a:off x="9372111" y="168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150523</xdr:rowOff>
    </xdr:from>
    <xdr:to>
      <xdr:col>46</xdr:col>
      <xdr:colOff>38100</xdr:colOff>
      <xdr:row>98</xdr:row>
      <xdr:rowOff>80673</xdr:rowOff>
    </xdr:to>
    <xdr:sp macro="" textlink="">
      <xdr:nvSpPr>
        <xdr:cNvPr id="480" name="楕円 479"/>
        <xdr:cNvSpPr/>
      </xdr:nvSpPr>
      <xdr:spPr>
        <a:xfrm>
          <a:off x="8699500" y="167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71800</xdr:rowOff>
    </xdr:from>
    <xdr:ext cx="534377" cy="259045"/>
    <xdr:sp macro="" textlink="">
      <xdr:nvSpPr>
        <xdr:cNvPr id="481" name="テキスト ボックス 480"/>
        <xdr:cNvSpPr txBox="1"/>
      </xdr:nvSpPr>
      <xdr:spPr>
        <a:xfrm>
          <a:off x="8483111" y="1687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102829</xdr:rowOff>
    </xdr:from>
    <xdr:to>
      <xdr:col>41</xdr:col>
      <xdr:colOff>101600</xdr:colOff>
      <xdr:row>98</xdr:row>
      <xdr:rowOff>32979</xdr:rowOff>
    </xdr:to>
    <xdr:sp macro="" textlink="">
      <xdr:nvSpPr>
        <xdr:cNvPr id="482" name="楕円 481"/>
        <xdr:cNvSpPr/>
      </xdr:nvSpPr>
      <xdr:spPr>
        <a:xfrm>
          <a:off x="7810500" y="167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24106</xdr:rowOff>
    </xdr:from>
    <xdr:ext cx="534377" cy="259045"/>
    <xdr:sp macro="" textlink="">
      <xdr:nvSpPr>
        <xdr:cNvPr id="483" name="テキスト ボックス 482"/>
        <xdr:cNvSpPr txBox="1"/>
      </xdr:nvSpPr>
      <xdr:spPr>
        <a:xfrm>
          <a:off x="7594111" y="1682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64630</xdr:rowOff>
    </xdr:from>
    <xdr:to>
      <xdr:col>36</xdr:col>
      <xdr:colOff>165100</xdr:colOff>
      <xdr:row>98</xdr:row>
      <xdr:rowOff>166230</xdr:rowOff>
    </xdr:to>
    <xdr:sp macro="" textlink="">
      <xdr:nvSpPr>
        <xdr:cNvPr id="484" name="楕円 483"/>
        <xdr:cNvSpPr/>
      </xdr:nvSpPr>
      <xdr:spPr>
        <a:xfrm>
          <a:off x="6921500" y="168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157357</xdr:rowOff>
    </xdr:from>
    <xdr:ext cx="534377" cy="259045"/>
    <xdr:sp macro="" textlink="">
      <xdr:nvSpPr>
        <xdr:cNvPr id="485" name="テキスト ボックス 484"/>
        <xdr:cNvSpPr txBox="1"/>
      </xdr:nvSpPr>
      <xdr:spPr>
        <a:xfrm>
          <a:off x="6705111" y="1695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162141</xdr:rowOff>
    </xdr:from>
    <xdr:to>
      <xdr:col>85</xdr:col>
      <xdr:colOff>127000</xdr:colOff>
      <xdr:row>39</xdr:row>
      <xdr:rowOff>44450</xdr:rowOff>
    </xdr:to>
    <xdr:cxnSp macro="">
      <xdr:nvCxnSpPr>
        <xdr:cNvPr id="514" name="直線コネクタ 513"/>
        <xdr:cNvCxnSpPr/>
      </xdr:nvCxnSpPr>
      <xdr:spPr>
        <a:xfrm>
          <a:off x="15481300" y="6677241"/>
          <a:ext cx="838200" cy="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153530</xdr:rowOff>
    </xdr:from>
    <xdr:to>
      <xdr:col>81</xdr:col>
      <xdr:colOff>50800</xdr:colOff>
      <xdr:row>38</xdr:row>
      <xdr:rowOff>162141</xdr:rowOff>
    </xdr:to>
    <xdr:cxnSp macro="">
      <xdr:nvCxnSpPr>
        <xdr:cNvPr id="517" name="直線コネクタ 516"/>
        <xdr:cNvCxnSpPr/>
      </xdr:nvCxnSpPr>
      <xdr:spPr>
        <a:xfrm>
          <a:off x="14592300" y="6668630"/>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153530</xdr:rowOff>
    </xdr:from>
    <xdr:to>
      <xdr:col>76</xdr:col>
      <xdr:colOff>114300</xdr:colOff>
      <xdr:row>39</xdr:row>
      <xdr:rowOff>23876</xdr:rowOff>
    </xdr:to>
    <xdr:cxnSp macro="">
      <xdr:nvCxnSpPr>
        <xdr:cNvPr id="520" name="直線コネクタ 519"/>
        <xdr:cNvCxnSpPr/>
      </xdr:nvCxnSpPr>
      <xdr:spPr>
        <a:xfrm flipV="1">
          <a:off x="13703300" y="6668630"/>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49485</xdr:rowOff>
    </xdr:from>
    <xdr:to>
      <xdr:col>76</xdr:col>
      <xdr:colOff>165100</xdr:colOff>
      <xdr:row>38</xdr:row>
      <xdr:rowOff>151085</xdr:rowOff>
    </xdr:to>
    <xdr:sp macro="" textlink="">
      <xdr:nvSpPr>
        <xdr:cNvPr id="521" name="フローチャート: 判断 520"/>
        <xdr:cNvSpPr/>
      </xdr:nvSpPr>
      <xdr:spPr>
        <a:xfrm>
          <a:off x="14541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167613</xdr:rowOff>
    </xdr:from>
    <xdr:ext cx="469744" cy="259045"/>
    <xdr:sp macro="" textlink="">
      <xdr:nvSpPr>
        <xdr:cNvPr id="522" name="テキスト ボックス 521"/>
        <xdr:cNvSpPr txBox="1"/>
      </xdr:nvSpPr>
      <xdr:spPr>
        <a:xfrm>
          <a:off x="14357428" y="633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23876</xdr:rowOff>
    </xdr:from>
    <xdr:to>
      <xdr:col>71</xdr:col>
      <xdr:colOff>177800</xdr:colOff>
      <xdr:row>39</xdr:row>
      <xdr:rowOff>37249</xdr:rowOff>
    </xdr:to>
    <xdr:cxnSp macro="">
      <xdr:nvCxnSpPr>
        <xdr:cNvPr id="523" name="直線コネクタ 522"/>
        <xdr:cNvCxnSpPr/>
      </xdr:nvCxnSpPr>
      <xdr:spPr>
        <a:xfrm flipV="1">
          <a:off x="12814300" y="6710426"/>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92672</xdr:rowOff>
    </xdr:from>
    <xdr:to>
      <xdr:col>72</xdr:col>
      <xdr:colOff>38100</xdr:colOff>
      <xdr:row>39</xdr:row>
      <xdr:rowOff>22822</xdr:rowOff>
    </xdr:to>
    <xdr:sp macro="" textlink="">
      <xdr:nvSpPr>
        <xdr:cNvPr id="524" name="フローチャート: 判断 523"/>
        <xdr:cNvSpPr/>
      </xdr:nvSpPr>
      <xdr:spPr>
        <a:xfrm>
          <a:off x="13652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39349</xdr:rowOff>
    </xdr:from>
    <xdr:ext cx="469744" cy="259045"/>
    <xdr:sp macro="" textlink="">
      <xdr:nvSpPr>
        <xdr:cNvPr id="525" name="テキスト ボックス 524"/>
        <xdr:cNvSpPr txBox="1"/>
      </xdr:nvSpPr>
      <xdr:spPr>
        <a:xfrm>
          <a:off x="13468428" y="63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133820</xdr:rowOff>
    </xdr:from>
    <xdr:to>
      <xdr:col>67</xdr:col>
      <xdr:colOff>101600</xdr:colOff>
      <xdr:row>39</xdr:row>
      <xdr:rowOff>63970</xdr:rowOff>
    </xdr:to>
    <xdr:sp macro="" textlink="">
      <xdr:nvSpPr>
        <xdr:cNvPr id="526" name="フローチャート: 判断 525"/>
        <xdr:cNvSpPr/>
      </xdr:nvSpPr>
      <xdr:spPr>
        <a:xfrm>
          <a:off x="12763500" y="66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80497</xdr:rowOff>
    </xdr:from>
    <xdr:ext cx="469744" cy="259045"/>
    <xdr:sp macro="" textlink="">
      <xdr:nvSpPr>
        <xdr:cNvPr id="527" name="テキスト ボックス 526"/>
        <xdr:cNvSpPr txBox="1"/>
      </xdr:nvSpPr>
      <xdr:spPr>
        <a:xfrm>
          <a:off x="12579428" y="642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111341</xdr:rowOff>
    </xdr:from>
    <xdr:to>
      <xdr:col>81</xdr:col>
      <xdr:colOff>101600</xdr:colOff>
      <xdr:row>39</xdr:row>
      <xdr:rowOff>41491</xdr:rowOff>
    </xdr:to>
    <xdr:sp macro="" textlink="">
      <xdr:nvSpPr>
        <xdr:cNvPr id="535" name="楕円 534"/>
        <xdr:cNvSpPr/>
      </xdr:nvSpPr>
      <xdr:spPr>
        <a:xfrm>
          <a:off x="15430500" y="66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32618</xdr:rowOff>
    </xdr:from>
    <xdr:ext cx="469744" cy="259045"/>
    <xdr:sp macro="" textlink="">
      <xdr:nvSpPr>
        <xdr:cNvPr id="536" name="テキスト ボックス 535"/>
        <xdr:cNvSpPr txBox="1"/>
      </xdr:nvSpPr>
      <xdr:spPr>
        <a:xfrm>
          <a:off x="15246428" y="67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102730</xdr:rowOff>
    </xdr:from>
    <xdr:to>
      <xdr:col>76</xdr:col>
      <xdr:colOff>165100</xdr:colOff>
      <xdr:row>39</xdr:row>
      <xdr:rowOff>32880</xdr:rowOff>
    </xdr:to>
    <xdr:sp macro="" textlink="">
      <xdr:nvSpPr>
        <xdr:cNvPr id="537" name="楕円 536"/>
        <xdr:cNvSpPr/>
      </xdr:nvSpPr>
      <xdr:spPr>
        <a:xfrm>
          <a:off x="14541500" y="66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24007</xdr:rowOff>
    </xdr:from>
    <xdr:ext cx="469744" cy="259045"/>
    <xdr:sp macro="" textlink="">
      <xdr:nvSpPr>
        <xdr:cNvPr id="538" name="テキスト ボックス 537"/>
        <xdr:cNvSpPr txBox="1"/>
      </xdr:nvSpPr>
      <xdr:spPr>
        <a:xfrm>
          <a:off x="14357428" y="67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144526</xdr:rowOff>
    </xdr:from>
    <xdr:to>
      <xdr:col>72</xdr:col>
      <xdr:colOff>38100</xdr:colOff>
      <xdr:row>39</xdr:row>
      <xdr:rowOff>74676</xdr:rowOff>
    </xdr:to>
    <xdr:sp macro="" textlink="">
      <xdr:nvSpPr>
        <xdr:cNvPr id="539" name="楕円 538"/>
        <xdr:cNvSpPr/>
      </xdr:nvSpPr>
      <xdr:spPr>
        <a:xfrm>
          <a:off x="13652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65803</xdr:rowOff>
    </xdr:from>
    <xdr:ext cx="469744" cy="259045"/>
    <xdr:sp macro="" textlink="">
      <xdr:nvSpPr>
        <xdr:cNvPr id="540" name="テキスト ボックス 539"/>
        <xdr:cNvSpPr txBox="1"/>
      </xdr:nvSpPr>
      <xdr:spPr>
        <a:xfrm>
          <a:off x="13468428" y="675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157899</xdr:rowOff>
    </xdr:from>
    <xdr:to>
      <xdr:col>67</xdr:col>
      <xdr:colOff>101600</xdr:colOff>
      <xdr:row>39</xdr:row>
      <xdr:rowOff>88049</xdr:rowOff>
    </xdr:to>
    <xdr:sp macro="" textlink="">
      <xdr:nvSpPr>
        <xdr:cNvPr id="541" name="楕円 540"/>
        <xdr:cNvSpPr/>
      </xdr:nvSpPr>
      <xdr:spPr>
        <a:xfrm>
          <a:off x="12763500" y="66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79176</xdr:rowOff>
    </xdr:from>
    <xdr:ext cx="378565" cy="259045"/>
    <xdr:sp macro="" textlink="">
      <xdr:nvSpPr>
        <xdr:cNvPr id="542" name="テキスト ボックス 541"/>
        <xdr:cNvSpPr txBox="1"/>
      </xdr:nvSpPr>
      <xdr:spPr>
        <a:xfrm>
          <a:off x="12625017" y="6765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115450</xdr:rowOff>
    </xdr:from>
    <xdr:to>
      <xdr:col>85</xdr:col>
      <xdr:colOff>127000</xdr:colOff>
      <xdr:row>74</xdr:row>
      <xdr:rowOff>167836</xdr:rowOff>
    </xdr:to>
    <xdr:cxnSp macro="">
      <xdr:nvCxnSpPr>
        <xdr:cNvPr id="618" name="直線コネクタ 617"/>
        <xdr:cNvCxnSpPr/>
      </xdr:nvCxnSpPr>
      <xdr:spPr>
        <a:xfrm flipV="1">
          <a:off x="15481300" y="12802750"/>
          <a:ext cx="838200" cy="5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167836</xdr:rowOff>
    </xdr:from>
    <xdr:to>
      <xdr:col>81</xdr:col>
      <xdr:colOff>50800</xdr:colOff>
      <xdr:row>75</xdr:row>
      <xdr:rowOff>48891</xdr:rowOff>
    </xdr:to>
    <xdr:cxnSp macro="">
      <xdr:nvCxnSpPr>
        <xdr:cNvPr id="621" name="直線コネクタ 620"/>
        <xdr:cNvCxnSpPr/>
      </xdr:nvCxnSpPr>
      <xdr:spPr>
        <a:xfrm flipV="1">
          <a:off x="14592300" y="12855136"/>
          <a:ext cx="889000" cy="5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14692</xdr:rowOff>
    </xdr:from>
    <xdr:to>
      <xdr:col>76</xdr:col>
      <xdr:colOff>114300</xdr:colOff>
      <xdr:row>75</xdr:row>
      <xdr:rowOff>48891</xdr:rowOff>
    </xdr:to>
    <xdr:cxnSp macro="">
      <xdr:nvCxnSpPr>
        <xdr:cNvPr id="624" name="直線コネクタ 623"/>
        <xdr:cNvCxnSpPr/>
      </xdr:nvCxnSpPr>
      <xdr:spPr>
        <a:xfrm>
          <a:off x="13703300" y="12873442"/>
          <a:ext cx="8890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125778</xdr:rowOff>
    </xdr:from>
    <xdr:to>
      <xdr:col>76</xdr:col>
      <xdr:colOff>165100</xdr:colOff>
      <xdr:row>76</xdr:row>
      <xdr:rowOff>55928</xdr:rowOff>
    </xdr:to>
    <xdr:sp macro="" textlink="">
      <xdr:nvSpPr>
        <xdr:cNvPr id="625" name="フローチャート: 判断 624"/>
        <xdr:cNvSpPr/>
      </xdr:nvSpPr>
      <xdr:spPr>
        <a:xfrm>
          <a:off x="14541500" y="129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47055</xdr:rowOff>
    </xdr:from>
    <xdr:ext cx="534377" cy="259045"/>
    <xdr:sp macro="" textlink="">
      <xdr:nvSpPr>
        <xdr:cNvPr id="626" name="テキスト ボックス 625"/>
        <xdr:cNvSpPr txBox="1"/>
      </xdr:nvSpPr>
      <xdr:spPr>
        <a:xfrm>
          <a:off x="14325111" y="1307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14692</xdr:rowOff>
    </xdr:from>
    <xdr:to>
      <xdr:col>71</xdr:col>
      <xdr:colOff>177800</xdr:colOff>
      <xdr:row>75</xdr:row>
      <xdr:rowOff>38449</xdr:rowOff>
    </xdr:to>
    <xdr:cxnSp macro="">
      <xdr:nvCxnSpPr>
        <xdr:cNvPr id="627" name="直線コネクタ 626"/>
        <xdr:cNvCxnSpPr/>
      </xdr:nvCxnSpPr>
      <xdr:spPr>
        <a:xfrm flipV="1">
          <a:off x="12814300" y="12873442"/>
          <a:ext cx="889000" cy="2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117649</xdr:rowOff>
    </xdr:from>
    <xdr:to>
      <xdr:col>72</xdr:col>
      <xdr:colOff>38100</xdr:colOff>
      <xdr:row>76</xdr:row>
      <xdr:rowOff>47799</xdr:rowOff>
    </xdr:to>
    <xdr:sp macro="" textlink="">
      <xdr:nvSpPr>
        <xdr:cNvPr id="628" name="フローチャート: 判断 627"/>
        <xdr:cNvSpPr/>
      </xdr:nvSpPr>
      <xdr:spPr>
        <a:xfrm>
          <a:off x="13652500" y="129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38926</xdr:rowOff>
    </xdr:from>
    <xdr:ext cx="534377" cy="259045"/>
    <xdr:sp macro="" textlink="">
      <xdr:nvSpPr>
        <xdr:cNvPr id="629" name="テキスト ボックス 628"/>
        <xdr:cNvSpPr txBox="1"/>
      </xdr:nvSpPr>
      <xdr:spPr>
        <a:xfrm>
          <a:off x="13436111" y="1306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134620</xdr:rowOff>
    </xdr:from>
    <xdr:to>
      <xdr:col>67</xdr:col>
      <xdr:colOff>101600</xdr:colOff>
      <xdr:row>76</xdr:row>
      <xdr:rowOff>64770</xdr:rowOff>
    </xdr:to>
    <xdr:sp macro="" textlink="">
      <xdr:nvSpPr>
        <xdr:cNvPr id="630" name="フローチャート: 判断 629"/>
        <xdr:cNvSpPr/>
      </xdr:nvSpPr>
      <xdr:spPr>
        <a:xfrm>
          <a:off x="127635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55897</xdr:rowOff>
    </xdr:from>
    <xdr:ext cx="534377" cy="259045"/>
    <xdr:sp macro="" textlink="">
      <xdr:nvSpPr>
        <xdr:cNvPr id="631" name="テキスト ボックス 630"/>
        <xdr:cNvSpPr txBox="1"/>
      </xdr:nvSpPr>
      <xdr:spPr>
        <a:xfrm>
          <a:off x="12547111" y="130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64650</xdr:rowOff>
    </xdr:from>
    <xdr:to>
      <xdr:col>85</xdr:col>
      <xdr:colOff>177800</xdr:colOff>
      <xdr:row>74</xdr:row>
      <xdr:rowOff>166250</xdr:rowOff>
    </xdr:to>
    <xdr:sp macro="" textlink="">
      <xdr:nvSpPr>
        <xdr:cNvPr id="637" name="楕円 636"/>
        <xdr:cNvSpPr/>
      </xdr:nvSpPr>
      <xdr:spPr>
        <a:xfrm>
          <a:off x="16268700" y="1275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87527</xdr:rowOff>
    </xdr:from>
    <xdr:ext cx="534377" cy="259045"/>
    <xdr:sp macro="" textlink="">
      <xdr:nvSpPr>
        <xdr:cNvPr id="638" name="公債費該当値テキスト"/>
        <xdr:cNvSpPr txBox="1"/>
      </xdr:nvSpPr>
      <xdr:spPr>
        <a:xfrm>
          <a:off x="16370300" y="1260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117036</xdr:rowOff>
    </xdr:from>
    <xdr:to>
      <xdr:col>81</xdr:col>
      <xdr:colOff>101600</xdr:colOff>
      <xdr:row>75</xdr:row>
      <xdr:rowOff>47186</xdr:rowOff>
    </xdr:to>
    <xdr:sp macro="" textlink="">
      <xdr:nvSpPr>
        <xdr:cNvPr id="639" name="楕円 638"/>
        <xdr:cNvSpPr/>
      </xdr:nvSpPr>
      <xdr:spPr>
        <a:xfrm>
          <a:off x="15430500" y="128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63713</xdr:rowOff>
    </xdr:from>
    <xdr:ext cx="534377" cy="259045"/>
    <xdr:sp macro="" textlink="">
      <xdr:nvSpPr>
        <xdr:cNvPr id="640" name="テキスト ボックス 639"/>
        <xdr:cNvSpPr txBox="1"/>
      </xdr:nvSpPr>
      <xdr:spPr>
        <a:xfrm>
          <a:off x="15214111" y="1257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169541</xdr:rowOff>
    </xdr:from>
    <xdr:to>
      <xdr:col>76</xdr:col>
      <xdr:colOff>165100</xdr:colOff>
      <xdr:row>75</xdr:row>
      <xdr:rowOff>99691</xdr:rowOff>
    </xdr:to>
    <xdr:sp macro="" textlink="">
      <xdr:nvSpPr>
        <xdr:cNvPr id="641" name="楕円 640"/>
        <xdr:cNvSpPr/>
      </xdr:nvSpPr>
      <xdr:spPr>
        <a:xfrm>
          <a:off x="14541500" y="128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116218</xdr:rowOff>
    </xdr:from>
    <xdr:ext cx="534377" cy="259045"/>
    <xdr:sp macro="" textlink="">
      <xdr:nvSpPr>
        <xdr:cNvPr id="642" name="テキスト ボックス 641"/>
        <xdr:cNvSpPr txBox="1"/>
      </xdr:nvSpPr>
      <xdr:spPr>
        <a:xfrm>
          <a:off x="14325111" y="12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135342</xdr:rowOff>
    </xdr:from>
    <xdr:to>
      <xdr:col>72</xdr:col>
      <xdr:colOff>38100</xdr:colOff>
      <xdr:row>75</xdr:row>
      <xdr:rowOff>65492</xdr:rowOff>
    </xdr:to>
    <xdr:sp macro="" textlink="">
      <xdr:nvSpPr>
        <xdr:cNvPr id="643" name="楕円 642"/>
        <xdr:cNvSpPr/>
      </xdr:nvSpPr>
      <xdr:spPr>
        <a:xfrm>
          <a:off x="13652500" y="1282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82019</xdr:rowOff>
    </xdr:from>
    <xdr:ext cx="534377" cy="259045"/>
    <xdr:sp macro="" textlink="">
      <xdr:nvSpPr>
        <xdr:cNvPr id="644" name="テキスト ボックス 643"/>
        <xdr:cNvSpPr txBox="1"/>
      </xdr:nvSpPr>
      <xdr:spPr>
        <a:xfrm>
          <a:off x="13436111" y="1259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159099</xdr:rowOff>
    </xdr:from>
    <xdr:to>
      <xdr:col>67</xdr:col>
      <xdr:colOff>101600</xdr:colOff>
      <xdr:row>75</xdr:row>
      <xdr:rowOff>89249</xdr:rowOff>
    </xdr:to>
    <xdr:sp macro="" textlink="">
      <xdr:nvSpPr>
        <xdr:cNvPr id="645" name="楕円 644"/>
        <xdr:cNvSpPr/>
      </xdr:nvSpPr>
      <xdr:spPr>
        <a:xfrm>
          <a:off x="12763500" y="128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105776</xdr:rowOff>
    </xdr:from>
    <xdr:ext cx="534377" cy="259045"/>
    <xdr:sp macro="" textlink="">
      <xdr:nvSpPr>
        <xdr:cNvPr id="646" name="テキスト ボックス 645"/>
        <xdr:cNvSpPr txBox="1"/>
      </xdr:nvSpPr>
      <xdr:spPr>
        <a:xfrm>
          <a:off x="12547111" y="1262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134511</xdr:rowOff>
    </xdr:from>
    <xdr:to>
      <xdr:col>85</xdr:col>
      <xdr:colOff>127000</xdr:colOff>
      <xdr:row>99</xdr:row>
      <xdr:rowOff>24814</xdr:rowOff>
    </xdr:to>
    <xdr:cxnSp macro="">
      <xdr:nvCxnSpPr>
        <xdr:cNvPr id="675" name="直線コネクタ 674"/>
        <xdr:cNvCxnSpPr/>
      </xdr:nvCxnSpPr>
      <xdr:spPr>
        <a:xfrm flipV="1">
          <a:off x="15481300" y="16936611"/>
          <a:ext cx="838200" cy="6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6" name="積立金平均値テキスト"/>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140264</xdr:rowOff>
    </xdr:from>
    <xdr:to>
      <xdr:col>81</xdr:col>
      <xdr:colOff>50800</xdr:colOff>
      <xdr:row>99</xdr:row>
      <xdr:rowOff>24814</xdr:rowOff>
    </xdr:to>
    <xdr:cxnSp macro="">
      <xdr:nvCxnSpPr>
        <xdr:cNvPr id="678" name="直線コネクタ 677"/>
        <xdr:cNvCxnSpPr/>
      </xdr:nvCxnSpPr>
      <xdr:spPr>
        <a:xfrm>
          <a:off x="14592300" y="16942364"/>
          <a:ext cx="889000" cy="5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119644</xdr:rowOff>
    </xdr:from>
    <xdr:to>
      <xdr:col>76</xdr:col>
      <xdr:colOff>114300</xdr:colOff>
      <xdr:row>98</xdr:row>
      <xdr:rowOff>140264</xdr:rowOff>
    </xdr:to>
    <xdr:cxnSp macro="">
      <xdr:nvCxnSpPr>
        <xdr:cNvPr id="681" name="直線コネクタ 680"/>
        <xdr:cNvCxnSpPr/>
      </xdr:nvCxnSpPr>
      <xdr:spPr>
        <a:xfrm>
          <a:off x="13703300" y="16921744"/>
          <a:ext cx="8890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152130</xdr:rowOff>
    </xdr:from>
    <xdr:to>
      <xdr:col>76</xdr:col>
      <xdr:colOff>165100</xdr:colOff>
      <xdr:row>98</xdr:row>
      <xdr:rowOff>82280</xdr:rowOff>
    </xdr:to>
    <xdr:sp macro="" textlink="">
      <xdr:nvSpPr>
        <xdr:cNvPr id="682" name="フローチャート: 判断 681"/>
        <xdr:cNvSpPr/>
      </xdr:nvSpPr>
      <xdr:spPr>
        <a:xfrm>
          <a:off x="14541500" y="1678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98807</xdr:rowOff>
    </xdr:from>
    <xdr:ext cx="534377" cy="259045"/>
    <xdr:sp macro="" textlink="">
      <xdr:nvSpPr>
        <xdr:cNvPr id="683" name="テキスト ボックス 682"/>
        <xdr:cNvSpPr txBox="1"/>
      </xdr:nvSpPr>
      <xdr:spPr>
        <a:xfrm>
          <a:off x="14325111" y="165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76941</xdr:rowOff>
    </xdr:from>
    <xdr:to>
      <xdr:col>71</xdr:col>
      <xdr:colOff>177800</xdr:colOff>
      <xdr:row>98</xdr:row>
      <xdr:rowOff>119644</xdr:rowOff>
    </xdr:to>
    <xdr:cxnSp macro="">
      <xdr:nvCxnSpPr>
        <xdr:cNvPr id="684" name="直線コネクタ 683"/>
        <xdr:cNvCxnSpPr/>
      </xdr:nvCxnSpPr>
      <xdr:spPr>
        <a:xfrm>
          <a:off x="12814300" y="16879041"/>
          <a:ext cx="889000" cy="4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86987</xdr:rowOff>
    </xdr:from>
    <xdr:to>
      <xdr:col>72</xdr:col>
      <xdr:colOff>38100</xdr:colOff>
      <xdr:row>98</xdr:row>
      <xdr:rowOff>17137</xdr:rowOff>
    </xdr:to>
    <xdr:sp macro="" textlink="">
      <xdr:nvSpPr>
        <xdr:cNvPr id="685" name="フローチャート: 判断 684"/>
        <xdr:cNvSpPr/>
      </xdr:nvSpPr>
      <xdr:spPr>
        <a:xfrm>
          <a:off x="13652500" y="1671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33664</xdr:rowOff>
    </xdr:from>
    <xdr:ext cx="534377" cy="259045"/>
    <xdr:sp macro="" textlink="">
      <xdr:nvSpPr>
        <xdr:cNvPr id="686" name="テキスト ボックス 685"/>
        <xdr:cNvSpPr txBox="1"/>
      </xdr:nvSpPr>
      <xdr:spPr>
        <a:xfrm>
          <a:off x="13436111" y="1649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151377</xdr:rowOff>
    </xdr:from>
    <xdr:to>
      <xdr:col>67</xdr:col>
      <xdr:colOff>101600</xdr:colOff>
      <xdr:row>98</xdr:row>
      <xdr:rowOff>81527</xdr:rowOff>
    </xdr:to>
    <xdr:sp macro="" textlink="">
      <xdr:nvSpPr>
        <xdr:cNvPr id="687" name="フローチャート: 判断 686"/>
        <xdr:cNvSpPr/>
      </xdr:nvSpPr>
      <xdr:spPr>
        <a:xfrm>
          <a:off x="12763500" y="1678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98054</xdr:rowOff>
    </xdr:from>
    <xdr:ext cx="534377" cy="259045"/>
    <xdr:sp macro="" textlink="">
      <xdr:nvSpPr>
        <xdr:cNvPr id="688" name="テキスト ボックス 687"/>
        <xdr:cNvSpPr txBox="1"/>
      </xdr:nvSpPr>
      <xdr:spPr>
        <a:xfrm>
          <a:off x="12547111" y="1655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83711</xdr:rowOff>
    </xdr:from>
    <xdr:to>
      <xdr:col>85</xdr:col>
      <xdr:colOff>177800</xdr:colOff>
      <xdr:row>99</xdr:row>
      <xdr:rowOff>13861</xdr:rowOff>
    </xdr:to>
    <xdr:sp macro="" textlink="">
      <xdr:nvSpPr>
        <xdr:cNvPr id="694" name="楕円 693"/>
        <xdr:cNvSpPr/>
      </xdr:nvSpPr>
      <xdr:spPr>
        <a:xfrm>
          <a:off x="16268700" y="1688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170088</xdr:rowOff>
    </xdr:from>
    <xdr:ext cx="534377" cy="259045"/>
    <xdr:sp macro="" textlink="">
      <xdr:nvSpPr>
        <xdr:cNvPr id="695" name="積立金該当値テキスト"/>
        <xdr:cNvSpPr txBox="1"/>
      </xdr:nvSpPr>
      <xdr:spPr>
        <a:xfrm>
          <a:off x="16370300" y="1680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145464</xdr:rowOff>
    </xdr:from>
    <xdr:to>
      <xdr:col>81</xdr:col>
      <xdr:colOff>101600</xdr:colOff>
      <xdr:row>99</xdr:row>
      <xdr:rowOff>75614</xdr:rowOff>
    </xdr:to>
    <xdr:sp macro="" textlink="">
      <xdr:nvSpPr>
        <xdr:cNvPr id="696" name="楕円 695"/>
        <xdr:cNvSpPr/>
      </xdr:nvSpPr>
      <xdr:spPr>
        <a:xfrm>
          <a:off x="15430500" y="169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66741</xdr:rowOff>
    </xdr:from>
    <xdr:ext cx="469744" cy="259045"/>
    <xdr:sp macro="" textlink="">
      <xdr:nvSpPr>
        <xdr:cNvPr id="697" name="テキスト ボックス 696"/>
        <xdr:cNvSpPr txBox="1"/>
      </xdr:nvSpPr>
      <xdr:spPr>
        <a:xfrm>
          <a:off x="15246428" y="1704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89464</xdr:rowOff>
    </xdr:from>
    <xdr:to>
      <xdr:col>76</xdr:col>
      <xdr:colOff>165100</xdr:colOff>
      <xdr:row>99</xdr:row>
      <xdr:rowOff>19614</xdr:rowOff>
    </xdr:to>
    <xdr:sp macro="" textlink="">
      <xdr:nvSpPr>
        <xdr:cNvPr id="698" name="楕円 697"/>
        <xdr:cNvSpPr/>
      </xdr:nvSpPr>
      <xdr:spPr>
        <a:xfrm>
          <a:off x="14541500" y="1689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10741</xdr:rowOff>
    </xdr:from>
    <xdr:ext cx="469744" cy="259045"/>
    <xdr:sp macro="" textlink="">
      <xdr:nvSpPr>
        <xdr:cNvPr id="699" name="テキスト ボックス 698"/>
        <xdr:cNvSpPr txBox="1"/>
      </xdr:nvSpPr>
      <xdr:spPr>
        <a:xfrm>
          <a:off x="14357428" y="1698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68844</xdr:rowOff>
    </xdr:from>
    <xdr:to>
      <xdr:col>72</xdr:col>
      <xdr:colOff>38100</xdr:colOff>
      <xdr:row>98</xdr:row>
      <xdr:rowOff>170444</xdr:rowOff>
    </xdr:to>
    <xdr:sp macro="" textlink="">
      <xdr:nvSpPr>
        <xdr:cNvPr id="700" name="楕円 699"/>
        <xdr:cNvSpPr/>
      </xdr:nvSpPr>
      <xdr:spPr>
        <a:xfrm>
          <a:off x="13652500" y="1687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161571</xdr:rowOff>
    </xdr:from>
    <xdr:ext cx="534377" cy="259045"/>
    <xdr:sp macro="" textlink="">
      <xdr:nvSpPr>
        <xdr:cNvPr id="701" name="テキスト ボックス 700"/>
        <xdr:cNvSpPr txBox="1"/>
      </xdr:nvSpPr>
      <xdr:spPr>
        <a:xfrm>
          <a:off x="13436111" y="169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26141</xdr:rowOff>
    </xdr:from>
    <xdr:to>
      <xdr:col>67</xdr:col>
      <xdr:colOff>101600</xdr:colOff>
      <xdr:row>98</xdr:row>
      <xdr:rowOff>127741</xdr:rowOff>
    </xdr:to>
    <xdr:sp macro="" textlink="">
      <xdr:nvSpPr>
        <xdr:cNvPr id="702" name="楕円 701"/>
        <xdr:cNvSpPr/>
      </xdr:nvSpPr>
      <xdr:spPr>
        <a:xfrm>
          <a:off x="12763500" y="168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118868</xdr:rowOff>
    </xdr:from>
    <xdr:ext cx="534377" cy="259045"/>
    <xdr:sp macro="" textlink="">
      <xdr:nvSpPr>
        <xdr:cNvPr id="703" name="テキスト ボックス 702"/>
        <xdr:cNvSpPr txBox="1"/>
      </xdr:nvSpPr>
      <xdr:spPr>
        <a:xfrm>
          <a:off x="12547111" y="1692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40757</xdr:rowOff>
    </xdr:from>
    <xdr:to>
      <xdr:col>107</xdr:col>
      <xdr:colOff>101600</xdr:colOff>
      <xdr:row>38</xdr:row>
      <xdr:rowOff>142357</xdr:rowOff>
    </xdr:to>
    <xdr:sp macro="" textlink="">
      <xdr:nvSpPr>
        <xdr:cNvPr id="737" name="フローチャート: 判断 736"/>
        <xdr:cNvSpPr/>
      </xdr:nvSpPr>
      <xdr:spPr>
        <a:xfrm>
          <a:off x="20383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158884</xdr:rowOff>
    </xdr:from>
    <xdr:ext cx="469744" cy="259045"/>
    <xdr:sp macro="" textlink="">
      <xdr:nvSpPr>
        <xdr:cNvPr id="738" name="テキスト ボックス 737"/>
        <xdr:cNvSpPr txBox="1"/>
      </xdr:nvSpPr>
      <xdr:spPr>
        <a:xfrm>
          <a:off x="20199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34493</xdr:rowOff>
    </xdr:from>
    <xdr:to>
      <xdr:col>102</xdr:col>
      <xdr:colOff>165100</xdr:colOff>
      <xdr:row>38</xdr:row>
      <xdr:rowOff>136093</xdr:rowOff>
    </xdr:to>
    <xdr:sp macro="" textlink="">
      <xdr:nvSpPr>
        <xdr:cNvPr id="740" name="フローチャート: 判断 739"/>
        <xdr:cNvSpPr/>
      </xdr:nvSpPr>
      <xdr:spPr>
        <a:xfrm>
          <a:off x="19494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152620</xdr:rowOff>
    </xdr:from>
    <xdr:ext cx="469744" cy="259045"/>
    <xdr:sp macro="" textlink="">
      <xdr:nvSpPr>
        <xdr:cNvPr id="741" name="テキスト ボックス 740"/>
        <xdr:cNvSpPr txBox="1"/>
      </xdr:nvSpPr>
      <xdr:spPr>
        <a:xfrm>
          <a:off x="19310428"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10902</xdr:rowOff>
    </xdr:from>
    <xdr:to>
      <xdr:col>98</xdr:col>
      <xdr:colOff>38100</xdr:colOff>
      <xdr:row>38</xdr:row>
      <xdr:rowOff>112502</xdr:rowOff>
    </xdr:to>
    <xdr:sp macro="" textlink="">
      <xdr:nvSpPr>
        <xdr:cNvPr id="742" name="フローチャート: 判断 741"/>
        <xdr:cNvSpPr/>
      </xdr:nvSpPr>
      <xdr:spPr>
        <a:xfrm>
          <a:off x="18605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129029</xdr:rowOff>
    </xdr:from>
    <xdr:ext cx="469744" cy="259045"/>
    <xdr:sp macro="" textlink="">
      <xdr:nvSpPr>
        <xdr:cNvPr id="743" name="テキスト ボックス 742"/>
        <xdr:cNvSpPr txBox="1"/>
      </xdr:nvSpPr>
      <xdr:spPr>
        <a:xfrm>
          <a:off x="18421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86469</xdr:rowOff>
    </xdr:from>
    <xdr:to>
      <xdr:col>116</xdr:col>
      <xdr:colOff>63500</xdr:colOff>
      <xdr:row>59</xdr:row>
      <xdr:rowOff>98878</xdr:rowOff>
    </xdr:to>
    <xdr:cxnSp macro="">
      <xdr:nvCxnSpPr>
        <xdr:cNvPr id="789" name="直線コネクタ 788"/>
        <xdr:cNvCxnSpPr/>
      </xdr:nvCxnSpPr>
      <xdr:spPr>
        <a:xfrm>
          <a:off x="21323300" y="9687669"/>
          <a:ext cx="838200" cy="52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41010</xdr:rowOff>
    </xdr:from>
    <xdr:to>
      <xdr:col>111</xdr:col>
      <xdr:colOff>177800</xdr:colOff>
      <xdr:row>56</xdr:row>
      <xdr:rowOff>86469</xdr:rowOff>
    </xdr:to>
    <xdr:cxnSp macro="">
      <xdr:nvCxnSpPr>
        <xdr:cNvPr id="792" name="直線コネクタ 791"/>
        <xdr:cNvCxnSpPr/>
      </xdr:nvCxnSpPr>
      <xdr:spPr>
        <a:xfrm>
          <a:off x="20434300" y="9642210"/>
          <a:ext cx="889000" cy="4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49365</xdr:rowOff>
    </xdr:from>
    <xdr:ext cx="469744" cy="259045"/>
    <xdr:sp macro="" textlink="">
      <xdr:nvSpPr>
        <xdr:cNvPr id="794" name="テキスト ボックス 793"/>
        <xdr:cNvSpPr txBox="1"/>
      </xdr:nvSpPr>
      <xdr:spPr>
        <a:xfrm>
          <a:off x="21088428"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154657</xdr:rowOff>
    </xdr:from>
    <xdr:to>
      <xdr:col>107</xdr:col>
      <xdr:colOff>50800</xdr:colOff>
      <xdr:row>56</xdr:row>
      <xdr:rowOff>41010</xdr:rowOff>
    </xdr:to>
    <xdr:cxnSp macro="">
      <xdr:nvCxnSpPr>
        <xdr:cNvPr id="795" name="直線コネクタ 794"/>
        <xdr:cNvCxnSpPr/>
      </xdr:nvCxnSpPr>
      <xdr:spPr>
        <a:xfrm>
          <a:off x="19545300" y="9241507"/>
          <a:ext cx="889000" cy="40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163032</xdr:rowOff>
    </xdr:from>
    <xdr:to>
      <xdr:col>107</xdr:col>
      <xdr:colOff>101600</xdr:colOff>
      <xdr:row>59</xdr:row>
      <xdr:rowOff>93182</xdr:rowOff>
    </xdr:to>
    <xdr:sp macro="" textlink="">
      <xdr:nvSpPr>
        <xdr:cNvPr id="796" name="フローチャート: 判断 795"/>
        <xdr:cNvSpPr/>
      </xdr:nvSpPr>
      <xdr:spPr>
        <a:xfrm>
          <a:off x="20383500" y="1010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84309</xdr:rowOff>
    </xdr:from>
    <xdr:ext cx="469744" cy="259045"/>
    <xdr:sp macro="" textlink="">
      <xdr:nvSpPr>
        <xdr:cNvPr id="797" name="テキスト ボックス 796"/>
        <xdr:cNvSpPr txBox="1"/>
      </xdr:nvSpPr>
      <xdr:spPr>
        <a:xfrm>
          <a:off x="20199428" y="1019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113313</xdr:rowOff>
    </xdr:from>
    <xdr:to>
      <xdr:col>102</xdr:col>
      <xdr:colOff>114300</xdr:colOff>
      <xdr:row>53</xdr:row>
      <xdr:rowOff>154657</xdr:rowOff>
    </xdr:to>
    <xdr:cxnSp macro="">
      <xdr:nvCxnSpPr>
        <xdr:cNvPr id="798" name="直線コネクタ 797"/>
        <xdr:cNvCxnSpPr/>
      </xdr:nvCxnSpPr>
      <xdr:spPr>
        <a:xfrm>
          <a:off x="18656300" y="9200163"/>
          <a:ext cx="889000" cy="4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146279</xdr:rowOff>
    </xdr:from>
    <xdr:to>
      <xdr:col>102</xdr:col>
      <xdr:colOff>165100</xdr:colOff>
      <xdr:row>59</xdr:row>
      <xdr:rowOff>76429</xdr:rowOff>
    </xdr:to>
    <xdr:sp macro="" textlink="">
      <xdr:nvSpPr>
        <xdr:cNvPr id="799" name="フローチャート: 判断 798"/>
        <xdr:cNvSpPr/>
      </xdr:nvSpPr>
      <xdr:spPr>
        <a:xfrm>
          <a:off x="19494500" y="1009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67556</xdr:rowOff>
    </xdr:from>
    <xdr:ext cx="469744" cy="259045"/>
    <xdr:sp macro="" textlink="">
      <xdr:nvSpPr>
        <xdr:cNvPr id="800" name="テキスト ボックス 799"/>
        <xdr:cNvSpPr txBox="1"/>
      </xdr:nvSpPr>
      <xdr:spPr>
        <a:xfrm>
          <a:off x="19310428" y="1018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137984</xdr:rowOff>
    </xdr:from>
    <xdr:to>
      <xdr:col>98</xdr:col>
      <xdr:colOff>38100</xdr:colOff>
      <xdr:row>59</xdr:row>
      <xdr:rowOff>68134</xdr:rowOff>
    </xdr:to>
    <xdr:sp macro="" textlink="">
      <xdr:nvSpPr>
        <xdr:cNvPr id="801" name="フローチャート: 判断 800"/>
        <xdr:cNvSpPr/>
      </xdr:nvSpPr>
      <xdr:spPr>
        <a:xfrm>
          <a:off x="18605500" y="1008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59261</xdr:rowOff>
    </xdr:from>
    <xdr:ext cx="469744" cy="259045"/>
    <xdr:sp macro="" textlink="">
      <xdr:nvSpPr>
        <xdr:cNvPr id="802" name="テキスト ボックス 801"/>
        <xdr:cNvSpPr txBox="1"/>
      </xdr:nvSpPr>
      <xdr:spPr>
        <a:xfrm>
          <a:off x="18421428" y="1017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35669</xdr:rowOff>
    </xdr:from>
    <xdr:to>
      <xdr:col>112</xdr:col>
      <xdr:colOff>38100</xdr:colOff>
      <xdr:row>56</xdr:row>
      <xdr:rowOff>137269</xdr:rowOff>
    </xdr:to>
    <xdr:sp macro="" textlink="">
      <xdr:nvSpPr>
        <xdr:cNvPr id="810" name="楕円 809"/>
        <xdr:cNvSpPr/>
      </xdr:nvSpPr>
      <xdr:spPr>
        <a:xfrm>
          <a:off x="21272500" y="96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153796</xdr:rowOff>
    </xdr:from>
    <xdr:ext cx="534377" cy="259045"/>
    <xdr:sp macro="" textlink="">
      <xdr:nvSpPr>
        <xdr:cNvPr id="811" name="テキスト ボックス 810"/>
        <xdr:cNvSpPr txBox="1"/>
      </xdr:nvSpPr>
      <xdr:spPr>
        <a:xfrm>
          <a:off x="21056111" y="941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161660</xdr:rowOff>
    </xdr:from>
    <xdr:to>
      <xdr:col>107</xdr:col>
      <xdr:colOff>101600</xdr:colOff>
      <xdr:row>56</xdr:row>
      <xdr:rowOff>91810</xdr:rowOff>
    </xdr:to>
    <xdr:sp macro="" textlink="">
      <xdr:nvSpPr>
        <xdr:cNvPr id="812" name="楕円 811"/>
        <xdr:cNvSpPr/>
      </xdr:nvSpPr>
      <xdr:spPr>
        <a:xfrm>
          <a:off x="20383500" y="959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108337</xdr:rowOff>
    </xdr:from>
    <xdr:ext cx="534377" cy="259045"/>
    <xdr:sp macro="" textlink="">
      <xdr:nvSpPr>
        <xdr:cNvPr id="813" name="テキスト ボックス 812"/>
        <xdr:cNvSpPr txBox="1"/>
      </xdr:nvSpPr>
      <xdr:spPr>
        <a:xfrm>
          <a:off x="20167111" y="936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103857</xdr:rowOff>
    </xdr:from>
    <xdr:to>
      <xdr:col>102</xdr:col>
      <xdr:colOff>165100</xdr:colOff>
      <xdr:row>54</xdr:row>
      <xdr:rowOff>34007</xdr:rowOff>
    </xdr:to>
    <xdr:sp macro="" textlink="">
      <xdr:nvSpPr>
        <xdr:cNvPr id="814" name="楕円 813"/>
        <xdr:cNvSpPr/>
      </xdr:nvSpPr>
      <xdr:spPr>
        <a:xfrm>
          <a:off x="19494500" y="91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50534</xdr:rowOff>
    </xdr:from>
    <xdr:ext cx="534377" cy="259045"/>
    <xdr:sp macro="" textlink="">
      <xdr:nvSpPr>
        <xdr:cNvPr id="815" name="テキスト ボックス 814"/>
        <xdr:cNvSpPr txBox="1"/>
      </xdr:nvSpPr>
      <xdr:spPr>
        <a:xfrm>
          <a:off x="19278111" y="896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62513</xdr:rowOff>
    </xdr:from>
    <xdr:to>
      <xdr:col>98</xdr:col>
      <xdr:colOff>38100</xdr:colOff>
      <xdr:row>53</xdr:row>
      <xdr:rowOff>164113</xdr:rowOff>
    </xdr:to>
    <xdr:sp macro="" textlink="">
      <xdr:nvSpPr>
        <xdr:cNvPr id="816" name="楕円 815"/>
        <xdr:cNvSpPr/>
      </xdr:nvSpPr>
      <xdr:spPr>
        <a:xfrm>
          <a:off x="18605500" y="914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9190</xdr:rowOff>
    </xdr:from>
    <xdr:ext cx="534377" cy="259045"/>
    <xdr:sp macro="" textlink="">
      <xdr:nvSpPr>
        <xdr:cNvPr id="817" name="テキスト ボックス 816"/>
        <xdr:cNvSpPr txBox="1"/>
      </xdr:nvSpPr>
      <xdr:spPr>
        <a:xfrm>
          <a:off x="18389111" y="892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17334</xdr:rowOff>
    </xdr:from>
    <xdr:to>
      <xdr:col>116</xdr:col>
      <xdr:colOff>63500</xdr:colOff>
      <xdr:row>73</xdr:row>
      <xdr:rowOff>30103</xdr:rowOff>
    </xdr:to>
    <xdr:cxnSp macro="">
      <xdr:nvCxnSpPr>
        <xdr:cNvPr id="848" name="直線コネクタ 847"/>
        <xdr:cNvCxnSpPr/>
      </xdr:nvCxnSpPr>
      <xdr:spPr>
        <a:xfrm flipV="1">
          <a:off x="21323300" y="12533184"/>
          <a:ext cx="8382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9" name="繰出金平均値テキスト"/>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30103</xdr:rowOff>
    </xdr:from>
    <xdr:to>
      <xdr:col>111</xdr:col>
      <xdr:colOff>177800</xdr:colOff>
      <xdr:row>73</xdr:row>
      <xdr:rowOff>76399</xdr:rowOff>
    </xdr:to>
    <xdr:cxnSp macro="">
      <xdr:nvCxnSpPr>
        <xdr:cNvPr id="851" name="直線コネクタ 850"/>
        <xdr:cNvCxnSpPr/>
      </xdr:nvCxnSpPr>
      <xdr:spPr>
        <a:xfrm flipV="1">
          <a:off x="20434300" y="12545953"/>
          <a:ext cx="889000" cy="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3" name="テキスト ボックス 852"/>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76399</xdr:rowOff>
    </xdr:from>
    <xdr:to>
      <xdr:col>107</xdr:col>
      <xdr:colOff>50800</xdr:colOff>
      <xdr:row>73</xdr:row>
      <xdr:rowOff>111473</xdr:rowOff>
    </xdr:to>
    <xdr:cxnSp macro="">
      <xdr:nvCxnSpPr>
        <xdr:cNvPr id="854" name="直線コネクタ 853"/>
        <xdr:cNvCxnSpPr/>
      </xdr:nvCxnSpPr>
      <xdr:spPr>
        <a:xfrm flipV="1">
          <a:off x="19545300" y="12592249"/>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69306</xdr:rowOff>
    </xdr:from>
    <xdr:to>
      <xdr:col>107</xdr:col>
      <xdr:colOff>101600</xdr:colOff>
      <xdr:row>75</xdr:row>
      <xdr:rowOff>170906</xdr:rowOff>
    </xdr:to>
    <xdr:sp macro="" textlink="">
      <xdr:nvSpPr>
        <xdr:cNvPr id="855" name="フローチャート: 判断 854"/>
        <xdr:cNvSpPr/>
      </xdr:nvSpPr>
      <xdr:spPr>
        <a:xfrm>
          <a:off x="20383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162033</xdr:rowOff>
    </xdr:from>
    <xdr:ext cx="534377" cy="259045"/>
    <xdr:sp macro="" textlink="">
      <xdr:nvSpPr>
        <xdr:cNvPr id="856" name="テキスト ボックス 855"/>
        <xdr:cNvSpPr txBox="1"/>
      </xdr:nvSpPr>
      <xdr:spPr>
        <a:xfrm>
          <a:off x="20167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111473</xdr:rowOff>
    </xdr:from>
    <xdr:to>
      <xdr:col>102</xdr:col>
      <xdr:colOff>114300</xdr:colOff>
      <xdr:row>73</xdr:row>
      <xdr:rowOff>118342</xdr:rowOff>
    </xdr:to>
    <xdr:cxnSp macro="">
      <xdr:nvCxnSpPr>
        <xdr:cNvPr id="857" name="直線コネクタ 856"/>
        <xdr:cNvCxnSpPr/>
      </xdr:nvCxnSpPr>
      <xdr:spPr>
        <a:xfrm flipV="1">
          <a:off x="18656300" y="12627323"/>
          <a:ext cx="8890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104902</xdr:rowOff>
    </xdr:from>
    <xdr:to>
      <xdr:col>102</xdr:col>
      <xdr:colOff>165100</xdr:colOff>
      <xdr:row>76</xdr:row>
      <xdr:rowOff>35052</xdr:rowOff>
    </xdr:to>
    <xdr:sp macro="" textlink="">
      <xdr:nvSpPr>
        <xdr:cNvPr id="858" name="フローチャート: 判断 857"/>
        <xdr:cNvSpPr/>
      </xdr:nvSpPr>
      <xdr:spPr>
        <a:xfrm>
          <a:off x="19494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26179</xdr:rowOff>
    </xdr:from>
    <xdr:ext cx="534377" cy="259045"/>
    <xdr:sp macro="" textlink="">
      <xdr:nvSpPr>
        <xdr:cNvPr id="859" name="テキスト ボックス 858"/>
        <xdr:cNvSpPr txBox="1"/>
      </xdr:nvSpPr>
      <xdr:spPr>
        <a:xfrm>
          <a:off x="19278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101048</xdr:rowOff>
    </xdr:from>
    <xdr:to>
      <xdr:col>98</xdr:col>
      <xdr:colOff>38100</xdr:colOff>
      <xdr:row>76</xdr:row>
      <xdr:rowOff>31198</xdr:rowOff>
    </xdr:to>
    <xdr:sp macro="" textlink="">
      <xdr:nvSpPr>
        <xdr:cNvPr id="860" name="フローチャート: 判断 859"/>
        <xdr:cNvSpPr/>
      </xdr:nvSpPr>
      <xdr:spPr>
        <a:xfrm>
          <a:off x="18605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22325</xdr:rowOff>
    </xdr:from>
    <xdr:ext cx="534377" cy="259045"/>
    <xdr:sp macro="" textlink="">
      <xdr:nvSpPr>
        <xdr:cNvPr id="861" name="テキスト ボックス 860"/>
        <xdr:cNvSpPr txBox="1"/>
      </xdr:nvSpPr>
      <xdr:spPr>
        <a:xfrm>
          <a:off x="18389111" y="130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137984</xdr:rowOff>
    </xdr:from>
    <xdr:to>
      <xdr:col>116</xdr:col>
      <xdr:colOff>114300</xdr:colOff>
      <xdr:row>73</xdr:row>
      <xdr:rowOff>68134</xdr:rowOff>
    </xdr:to>
    <xdr:sp macro="" textlink="">
      <xdr:nvSpPr>
        <xdr:cNvPr id="867" name="楕円 866"/>
        <xdr:cNvSpPr/>
      </xdr:nvSpPr>
      <xdr:spPr>
        <a:xfrm>
          <a:off x="22110700" y="1248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160861</xdr:rowOff>
    </xdr:from>
    <xdr:ext cx="599010" cy="259045"/>
    <xdr:sp macro="" textlink="">
      <xdr:nvSpPr>
        <xdr:cNvPr id="868" name="繰出金該当値テキスト"/>
        <xdr:cNvSpPr txBox="1"/>
      </xdr:nvSpPr>
      <xdr:spPr>
        <a:xfrm>
          <a:off x="22212300" y="1233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150753</xdr:rowOff>
    </xdr:from>
    <xdr:to>
      <xdr:col>112</xdr:col>
      <xdr:colOff>38100</xdr:colOff>
      <xdr:row>73</xdr:row>
      <xdr:rowOff>80903</xdr:rowOff>
    </xdr:to>
    <xdr:sp macro="" textlink="">
      <xdr:nvSpPr>
        <xdr:cNvPr id="869" name="楕円 868"/>
        <xdr:cNvSpPr/>
      </xdr:nvSpPr>
      <xdr:spPr>
        <a:xfrm>
          <a:off x="21272500" y="124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97430</xdr:rowOff>
    </xdr:from>
    <xdr:ext cx="599010" cy="259045"/>
    <xdr:sp macro="" textlink="">
      <xdr:nvSpPr>
        <xdr:cNvPr id="870" name="テキスト ボックス 869"/>
        <xdr:cNvSpPr txBox="1"/>
      </xdr:nvSpPr>
      <xdr:spPr>
        <a:xfrm>
          <a:off x="21023795" y="1227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25599</xdr:rowOff>
    </xdr:from>
    <xdr:to>
      <xdr:col>107</xdr:col>
      <xdr:colOff>101600</xdr:colOff>
      <xdr:row>73</xdr:row>
      <xdr:rowOff>127199</xdr:rowOff>
    </xdr:to>
    <xdr:sp macro="" textlink="">
      <xdr:nvSpPr>
        <xdr:cNvPr id="871" name="楕円 870"/>
        <xdr:cNvSpPr/>
      </xdr:nvSpPr>
      <xdr:spPr>
        <a:xfrm>
          <a:off x="20383500" y="125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143726</xdr:rowOff>
    </xdr:from>
    <xdr:ext cx="534377" cy="259045"/>
    <xdr:sp macro="" textlink="">
      <xdr:nvSpPr>
        <xdr:cNvPr id="872" name="テキスト ボックス 871"/>
        <xdr:cNvSpPr txBox="1"/>
      </xdr:nvSpPr>
      <xdr:spPr>
        <a:xfrm>
          <a:off x="20167111" y="1231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60673</xdr:rowOff>
    </xdr:from>
    <xdr:to>
      <xdr:col>102</xdr:col>
      <xdr:colOff>165100</xdr:colOff>
      <xdr:row>73</xdr:row>
      <xdr:rowOff>162273</xdr:rowOff>
    </xdr:to>
    <xdr:sp macro="" textlink="">
      <xdr:nvSpPr>
        <xdr:cNvPr id="873" name="楕円 872"/>
        <xdr:cNvSpPr/>
      </xdr:nvSpPr>
      <xdr:spPr>
        <a:xfrm>
          <a:off x="19494500" y="125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7350</xdr:rowOff>
    </xdr:from>
    <xdr:ext cx="534377" cy="259045"/>
    <xdr:sp macro="" textlink="">
      <xdr:nvSpPr>
        <xdr:cNvPr id="874" name="テキスト ボックス 873"/>
        <xdr:cNvSpPr txBox="1"/>
      </xdr:nvSpPr>
      <xdr:spPr>
        <a:xfrm>
          <a:off x="19278111" y="1235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67542</xdr:rowOff>
    </xdr:from>
    <xdr:to>
      <xdr:col>98</xdr:col>
      <xdr:colOff>38100</xdr:colOff>
      <xdr:row>73</xdr:row>
      <xdr:rowOff>169142</xdr:rowOff>
    </xdr:to>
    <xdr:sp macro="" textlink="">
      <xdr:nvSpPr>
        <xdr:cNvPr id="875" name="楕円 874"/>
        <xdr:cNvSpPr/>
      </xdr:nvSpPr>
      <xdr:spPr>
        <a:xfrm>
          <a:off x="18605500" y="125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14219</xdr:rowOff>
    </xdr:from>
    <xdr:ext cx="534377" cy="259045"/>
    <xdr:sp macro="" textlink="">
      <xdr:nvSpPr>
        <xdr:cNvPr id="876" name="テキスト ボックス 875"/>
        <xdr:cNvSpPr txBox="1"/>
      </xdr:nvSpPr>
      <xdr:spPr>
        <a:xfrm>
          <a:off x="18389111" y="1235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令和３年度は峡南医療センター企業団への貸付金がなかったため減少している。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繰出金については類似団体の平均を大きく上回っている。下水道使用料の改定等、公営企業会計等の健全化・適正化により、普通会計の負担額の抑制に努める。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普通建設事業については、類似団体と比較して一人当たりのコストは低いが、新規整備に係る普通建設事業費は昨年度に比べ増となった。これは篭鼻川浦線工事費等が要因である。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類似団体の平均を上回っているが、さらに令和元年度までに実施してきた大型事業に係る公債費が増加していく見込みである。事業精査を行い、普通建設事業費・地方債発行の抑制などの経費削減と同時に計画的な事業実施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15,196
14,947
75.18
9,843,885
9,541,202
209,580
6,071,994
13,937,256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62891</xdr:rowOff>
    </xdr:from>
    <xdr:to>
      <xdr:col>24</xdr:col>
      <xdr:colOff>63500</xdr:colOff>
      <xdr:row>38</xdr:row>
      <xdr:rowOff>69062</xdr:rowOff>
    </xdr:to>
    <xdr:cxnSp macro="">
      <xdr:nvCxnSpPr>
        <xdr:cNvPr id="59" name="直線コネクタ 58"/>
        <xdr:cNvCxnSpPr/>
      </xdr:nvCxnSpPr>
      <xdr:spPr>
        <a:xfrm>
          <a:off x="3797300" y="6577991"/>
          <a:ext cx="8382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51003</xdr:rowOff>
    </xdr:from>
    <xdr:to>
      <xdr:col>19</xdr:col>
      <xdr:colOff>177800</xdr:colOff>
      <xdr:row>38</xdr:row>
      <xdr:rowOff>62891</xdr:rowOff>
    </xdr:to>
    <xdr:cxnSp macro="">
      <xdr:nvCxnSpPr>
        <xdr:cNvPr id="62" name="直線コネクタ 61"/>
        <xdr:cNvCxnSpPr/>
      </xdr:nvCxnSpPr>
      <xdr:spPr>
        <a:xfrm>
          <a:off x="2908300" y="6566103"/>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4597</xdr:rowOff>
    </xdr:from>
    <xdr:to>
      <xdr:col>15</xdr:col>
      <xdr:colOff>50800</xdr:colOff>
      <xdr:row>38</xdr:row>
      <xdr:rowOff>51003</xdr:rowOff>
    </xdr:to>
    <xdr:cxnSp macro="">
      <xdr:nvCxnSpPr>
        <xdr:cNvPr id="65" name="直線コネクタ 64"/>
        <xdr:cNvCxnSpPr/>
      </xdr:nvCxnSpPr>
      <xdr:spPr>
        <a:xfrm>
          <a:off x="2019300" y="6519697"/>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16891</xdr:rowOff>
    </xdr:from>
    <xdr:to>
      <xdr:col>15</xdr:col>
      <xdr:colOff>101600</xdr:colOff>
      <xdr:row>36</xdr:row>
      <xdr:rowOff>118491</xdr:rowOff>
    </xdr:to>
    <xdr:sp macro="" textlink="">
      <xdr:nvSpPr>
        <xdr:cNvPr id="66" name="フローチャート: 判断 65"/>
        <xdr:cNvSpPr/>
      </xdr:nvSpPr>
      <xdr:spPr>
        <a:xfrm>
          <a:off x="2857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135018</xdr:rowOff>
    </xdr:from>
    <xdr:ext cx="469744" cy="259045"/>
    <xdr:sp macro="" textlink="">
      <xdr:nvSpPr>
        <xdr:cNvPr id="67" name="テキスト ボックス 66"/>
        <xdr:cNvSpPr txBox="1"/>
      </xdr:nvSpPr>
      <xdr:spPr>
        <a:xfrm>
          <a:off x="2673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135585</xdr:rowOff>
    </xdr:from>
    <xdr:to>
      <xdr:col>10</xdr:col>
      <xdr:colOff>114300</xdr:colOff>
      <xdr:row>38</xdr:row>
      <xdr:rowOff>4597</xdr:rowOff>
    </xdr:to>
    <xdr:cxnSp macro="">
      <xdr:nvCxnSpPr>
        <xdr:cNvPr id="68" name="直線コネクタ 67"/>
        <xdr:cNvCxnSpPr/>
      </xdr:nvCxnSpPr>
      <xdr:spPr>
        <a:xfrm>
          <a:off x="1130300" y="6479235"/>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42951</xdr:rowOff>
    </xdr:from>
    <xdr:to>
      <xdr:col>10</xdr:col>
      <xdr:colOff>165100</xdr:colOff>
      <xdr:row>36</xdr:row>
      <xdr:rowOff>144551</xdr:rowOff>
    </xdr:to>
    <xdr:sp macro="" textlink="">
      <xdr:nvSpPr>
        <xdr:cNvPr id="69" name="フローチャート: 判断 68"/>
        <xdr:cNvSpPr/>
      </xdr:nvSpPr>
      <xdr:spPr>
        <a:xfrm>
          <a:off x="1968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161078</xdr:rowOff>
    </xdr:from>
    <xdr:ext cx="469744" cy="259045"/>
    <xdr:sp macro="" textlink="">
      <xdr:nvSpPr>
        <xdr:cNvPr id="70" name="テキスト ボックス 69"/>
        <xdr:cNvSpPr txBox="1"/>
      </xdr:nvSpPr>
      <xdr:spPr>
        <a:xfrm>
          <a:off x="1784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30150</xdr:rowOff>
    </xdr:from>
    <xdr:to>
      <xdr:col>6</xdr:col>
      <xdr:colOff>38100</xdr:colOff>
      <xdr:row>36</xdr:row>
      <xdr:rowOff>131750</xdr:rowOff>
    </xdr:to>
    <xdr:sp macro="" textlink="">
      <xdr:nvSpPr>
        <xdr:cNvPr id="71" name="フローチャート: 判断 70"/>
        <xdr:cNvSpPr/>
      </xdr:nvSpPr>
      <xdr:spPr>
        <a:xfrm>
          <a:off x="1079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148277</xdr:rowOff>
    </xdr:from>
    <xdr:ext cx="469744" cy="259045"/>
    <xdr:sp macro="" textlink="">
      <xdr:nvSpPr>
        <xdr:cNvPr id="72" name="テキスト ボックス 71"/>
        <xdr:cNvSpPr txBox="1"/>
      </xdr:nvSpPr>
      <xdr:spPr>
        <a:xfrm>
          <a:off x="895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18262</xdr:rowOff>
    </xdr:from>
    <xdr:to>
      <xdr:col>24</xdr:col>
      <xdr:colOff>114300</xdr:colOff>
      <xdr:row>38</xdr:row>
      <xdr:rowOff>119862</xdr:rowOff>
    </xdr:to>
    <xdr:sp macro="" textlink="">
      <xdr:nvSpPr>
        <xdr:cNvPr id="78" name="楕円 77"/>
        <xdr:cNvSpPr/>
      </xdr:nvSpPr>
      <xdr:spPr>
        <a:xfrm>
          <a:off x="4584700" y="6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104639</xdr:rowOff>
    </xdr:from>
    <xdr:ext cx="469744" cy="259045"/>
    <xdr:sp macro="" textlink="">
      <xdr:nvSpPr>
        <xdr:cNvPr id="79" name="議会費該当値テキスト"/>
        <xdr:cNvSpPr txBox="1"/>
      </xdr:nvSpPr>
      <xdr:spPr>
        <a:xfrm>
          <a:off x="4686300" y="64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12091</xdr:rowOff>
    </xdr:from>
    <xdr:to>
      <xdr:col>20</xdr:col>
      <xdr:colOff>38100</xdr:colOff>
      <xdr:row>38</xdr:row>
      <xdr:rowOff>113691</xdr:rowOff>
    </xdr:to>
    <xdr:sp macro="" textlink="">
      <xdr:nvSpPr>
        <xdr:cNvPr id="80" name="楕円 79"/>
        <xdr:cNvSpPr/>
      </xdr:nvSpPr>
      <xdr:spPr>
        <a:xfrm>
          <a:off x="3746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104818</xdr:rowOff>
    </xdr:from>
    <xdr:ext cx="469744" cy="259045"/>
    <xdr:sp macro="" textlink="">
      <xdr:nvSpPr>
        <xdr:cNvPr id="81" name="テキスト ボックス 80"/>
        <xdr:cNvSpPr txBox="1"/>
      </xdr:nvSpPr>
      <xdr:spPr>
        <a:xfrm>
          <a:off x="3562428" y="66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203</xdr:rowOff>
    </xdr:from>
    <xdr:to>
      <xdr:col>15</xdr:col>
      <xdr:colOff>101600</xdr:colOff>
      <xdr:row>38</xdr:row>
      <xdr:rowOff>101803</xdr:rowOff>
    </xdr:to>
    <xdr:sp macro="" textlink="">
      <xdr:nvSpPr>
        <xdr:cNvPr id="82" name="楕円 81"/>
        <xdr:cNvSpPr/>
      </xdr:nvSpPr>
      <xdr:spPr>
        <a:xfrm>
          <a:off x="2857500" y="65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92930</xdr:rowOff>
    </xdr:from>
    <xdr:ext cx="469744" cy="259045"/>
    <xdr:sp macro="" textlink="">
      <xdr:nvSpPr>
        <xdr:cNvPr id="83" name="テキスト ボックス 82"/>
        <xdr:cNvSpPr txBox="1"/>
      </xdr:nvSpPr>
      <xdr:spPr>
        <a:xfrm>
          <a:off x="2673428" y="660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125247</xdr:rowOff>
    </xdr:from>
    <xdr:to>
      <xdr:col>10</xdr:col>
      <xdr:colOff>165100</xdr:colOff>
      <xdr:row>38</xdr:row>
      <xdr:rowOff>55397</xdr:rowOff>
    </xdr:to>
    <xdr:sp macro="" textlink="">
      <xdr:nvSpPr>
        <xdr:cNvPr id="84" name="楕円 83"/>
        <xdr:cNvSpPr/>
      </xdr:nvSpPr>
      <xdr:spPr>
        <a:xfrm>
          <a:off x="1968500" y="64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46524</xdr:rowOff>
    </xdr:from>
    <xdr:ext cx="469744" cy="259045"/>
    <xdr:sp macro="" textlink="">
      <xdr:nvSpPr>
        <xdr:cNvPr id="85" name="テキスト ボックス 84"/>
        <xdr:cNvSpPr txBox="1"/>
      </xdr:nvSpPr>
      <xdr:spPr>
        <a:xfrm>
          <a:off x="1784428" y="656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84785</xdr:rowOff>
    </xdr:from>
    <xdr:to>
      <xdr:col>6</xdr:col>
      <xdr:colOff>38100</xdr:colOff>
      <xdr:row>38</xdr:row>
      <xdr:rowOff>14936</xdr:rowOff>
    </xdr:to>
    <xdr:sp macro="" textlink="">
      <xdr:nvSpPr>
        <xdr:cNvPr id="86" name="楕円 85"/>
        <xdr:cNvSpPr/>
      </xdr:nvSpPr>
      <xdr:spPr>
        <a:xfrm>
          <a:off x="1079500" y="6428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6063</xdr:rowOff>
    </xdr:from>
    <xdr:ext cx="469744" cy="259045"/>
    <xdr:sp macro="" textlink="">
      <xdr:nvSpPr>
        <xdr:cNvPr id="87" name="テキスト ボックス 86"/>
        <xdr:cNvSpPr txBox="1"/>
      </xdr:nvSpPr>
      <xdr:spPr>
        <a:xfrm>
          <a:off x="895428" y="652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55796</xdr:rowOff>
    </xdr:from>
    <xdr:to>
      <xdr:col>24</xdr:col>
      <xdr:colOff>63500</xdr:colOff>
      <xdr:row>57</xdr:row>
      <xdr:rowOff>80843</xdr:rowOff>
    </xdr:to>
    <xdr:cxnSp macro="">
      <xdr:nvCxnSpPr>
        <xdr:cNvPr id="116" name="直線コネクタ 115"/>
        <xdr:cNvCxnSpPr/>
      </xdr:nvCxnSpPr>
      <xdr:spPr>
        <a:xfrm>
          <a:off x="3797300" y="9485546"/>
          <a:ext cx="838200" cy="36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55796</xdr:rowOff>
    </xdr:from>
    <xdr:to>
      <xdr:col>19</xdr:col>
      <xdr:colOff>177800</xdr:colOff>
      <xdr:row>57</xdr:row>
      <xdr:rowOff>74164</xdr:rowOff>
    </xdr:to>
    <xdr:cxnSp macro="">
      <xdr:nvCxnSpPr>
        <xdr:cNvPr id="119" name="直線コネクタ 118"/>
        <xdr:cNvCxnSpPr/>
      </xdr:nvCxnSpPr>
      <xdr:spPr>
        <a:xfrm flipV="1">
          <a:off x="2908300" y="9485546"/>
          <a:ext cx="889000" cy="36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71162</xdr:rowOff>
    </xdr:from>
    <xdr:to>
      <xdr:col>15</xdr:col>
      <xdr:colOff>50800</xdr:colOff>
      <xdr:row>57</xdr:row>
      <xdr:rowOff>74164</xdr:rowOff>
    </xdr:to>
    <xdr:cxnSp macro="">
      <xdr:nvCxnSpPr>
        <xdr:cNvPr id="122" name="直線コネクタ 121"/>
        <xdr:cNvCxnSpPr/>
      </xdr:nvCxnSpPr>
      <xdr:spPr>
        <a:xfrm>
          <a:off x="2019300" y="9843812"/>
          <a:ext cx="889000" cy="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142209</xdr:rowOff>
    </xdr:from>
    <xdr:to>
      <xdr:col>15</xdr:col>
      <xdr:colOff>101600</xdr:colOff>
      <xdr:row>57</xdr:row>
      <xdr:rowOff>72359</xdr:rowOff>
    </xdr:to>
    <xdr:sp macro="" textlink="">
      <xdr:nvSpPr>
        <xdr:cNvPr id="123" name="フローチャート: 判断 122"/>
        <xdr:cNvSpPr/>
      </xdr:nvSpPr>
      <xdr:spPr>
        <a:xfrm>
          <a:off x="2857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88886</xdr:rowOff>
    </xdr:from>
    <xdr:ext cx="534377" cy="259045"/>
    <xdr:sp macro="" textlink="">
      <xdr:nvSpPr>
        <xdr:cNvPr id="124" name="テキスト ボックス 123"/>
        <xdr:cNvSpPr txBox="1"/>
      </xdr:nvSpPr>
      <xdr:spPr>
        <a:xfrm>
          <a:off x="2641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71162</xdr:rowOff>
    </xdr:from>
    <xdr:to>
      <xdr:col>10</xdr:col>
      <xdr:colOff>114300</xdr:colOff>
      <xdr:row>57</xdr:row>
      <xdr:rowOff>96220</xdr:rowOff>
    </xdr:to>
    <xdr:cxnSp macro="">
      <xdr:nvCxnSpPr>
        <xdr:cNvPr id="125" name="直線コネクタ 124"/>
        <xdr:cNvCxnSpPr/>
      </xdr:nvCxnSpPr>
      <xdr:spPr>
        <a:xfrm flipV="1">
          <a:off x="1130300" y="9843812"/>
          <a:ext cx="889000" cy="2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92165</xdr:rowOff>
    </xdr:from>
    <xdr:to>
      <xdr:col>10</xdr:col>
      <xdr:colOff>165100</xdr:colOff>
      <xdr:row>57</xdr:row>
      <xdr:rowOff>22315</xdr:rowOff>
    </xdr:to>
    <xdr:sp macro="" textlink="">
      <xdr:nvSpPr>
        <xdr:cNvPr id="126" name="フローチャート: 判断 125"/>
        <xdr:cNvSpPr/>
      </xdr:nvSpPr>
      <xdr:spPr>
        <a:xfrm>
          <a:off x="1968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38842</xdr:rowOff>
    </xdr:from>
    <xdr:ext cx="599010" cy="259045"/>
    <xdr:sp macro="" textlink="">
      <xdr:nvSpPr>
        <xdr:cNvPr id="127" name="テキスト ボックス 126"/>
        <xdr:cNvSpPr txBox="1"/>
      </xdr:nvSpPr>
      <xdr:spPr>
        <a:xfrm>
          <a:off x="1719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21612</xdr:rowOff>
    </xdr:from>
    <xdr:to>
      <xdr:col>6</xdr:col>
      <xdr:colOff>38100</xdr:colOff>
      <xdr:row>57</xdr:row>
      <xdr:rowOff>123212</xdr:rowOff>
    </xdr:to>
    <xdr:sp macro="" textlink="">
      <xdr:nvSpPr>
        <xdr:cNvPr id="128" name="フローチャート: 判断 127"/>
        <xdr:cNvSpPr/>
      </xdr:nvSpPr>
      <xdr:spPr>
        <a:xfrm>
          <a:off x="1079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139739</xdr:rowOff>
    </xdr:from>
    <xdr:ext cx="534377" cy="259045"/>
    <xdr:sp macro="" textlink="">
      <xdr:nvSpPr>
        <xdr:cNvPr id="129" name="テキスト ボックス 128"/>
        <xdr:cNvSpPr txBox="1"/>
      </xdr:nvSpPr>
      <xdr:spPr>
        <a:xfrm>
          <a:off x="863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30043</xdr:rowOff>
    </xdr:from>
    <xdr:to>
      <xdr:col>24</xdr:col>
      <xdr:colOff>114300</xdr:colOff>
      <xdr:row>57</xdr:row>
      <xdr:rowOff>131643</xdr:rowOff>
    </xdr:to>
    <xdr:sp macro="" textlink="">
      <xdr:nvSpPr>
        <xdr:cNvPr id="135" name="楕円 134"/>
        <xdr:cNvSpPr/>
      </xdr:nvSpPr>
      <xdr:spPr>
        <a:xfrm>
          <a:off x="4584700" y="98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116420</xdr:rowOff>
    </xdr:from>
    <xdr:ext cx="534377" cy="259045"/>
    <xdr:sp macro="" textlink="">
      <xdr:nvSpPr>
        <xdr:cNvPr id="136" name="総務費該当値テキスト"/>
        <xdr:cNvSpPr txBox="1"/>
      </xdr:nvSpPr>
      <xdr:spPr>
        <a:xfrm>
          <a:off x="4686300" y="971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4996</xdr:rowOff>
    </xdr:from>
    <xdr:to>
      <xdr:col>20</xdr:col>
      <xdr:colOff>38100</xdr:colOff>
      <xdr:row>55</xdr:row>
      <xdr:rowOff>106596</xdr:rowOff>
    </xdr:to>
    <xdr:sp macro="" textlink="">
      <xdr:nvSpPr>
        <xdr:cNvPr id="137" name="楕円 136"/>
        <xdr:cNvSpPr/>
      </xdr:nvSpPr>
      <xdr:spPr>
        <a:xfrm>
          <a:off x="3746500" y="94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97723</xdr:rowOff>
    </xdr:from>
    <xdr:ext cx="599010" cy="259045"/>
    <xdr:sp macro="" textlink="">
      <xdr:nvSpPr>
        <xdr:cNvPr id="138" name="テキスト ボックス 137"/>
        <xdr:cNvSpPr txBox="1"/>
      </xdr:nvSpPr>
      <xdr:spPr>
        <a:xfrm>
          <a:off x="3497795" y="952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23364</xdr:rowOff>
    </xdr:from>
    <xdr:to>
      <xdr:col>15</xdr:col>
      <xdr:colOff>101600</xdr:colOff>
      <xdr:row>57</xdr:row>
      <xdr:rowOff>124964</xdr:rowOff>
    </xdr:to>
    <xdr:sp macro="" textlink="">
      <xdr:nvSpPr>
        <xdr:cNvPr id="139" name="楕円 138"/>
        <xdr:cNvSpPr/>
      </xdr:nvSpPr>
      <xdr:spPr>
        <a:xfrm>
          <a:off x="2857500" y="979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116091</xdr:rowOff>
    </xdr:from>
    <xdr:ext cx="534377" cy="259045"/>
    <xdr:sp macro="" textlink="">
      <xdr:nvSpPr>
        <xdr:cNvPr id="140" name="テキスト ボックス 139"/>
        <xdr:cNvSpPr txBox="1"/>
      </xdr:nvSpPr>
      <xdr:spPr>
        <a:xfrm>
          <a:off x="2641111" y="988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20362</xdr:rowOff>
    </xdr:from>
    <xdr:to>
      <xdr:col>10</xdr:col>
      <xdr:colOff>165100</xdr:colOff>
      <xdr:row>57</xdr:row>
      <xdr:rowOff>121962</xdr:rowOff>
    </xdr:to>
    <xdr:sp macro="" textlink="">
      <xdr:nvSpPr>
        <xdr:cNvPr id="141" name="楕円 140"/>
        <xdr:cNvSpPr/>
      </xdr:nvSpPr>
      <xdr:spPr>
        <a:xfrm>
          <a:off x="1968500" y="97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113089</xdr:rowOff>
    </xdr:from>
    <xdr:ext cx="534377" cy="259045"/>
    <xdr:sp macro="" textlink="">
      <xdr:nvSpPr>
        <xdr:cNvPr id="142" name="テキスト ボックス 141"/>
        <xdr:cNvSpPr txBox="1"/>
      </xdr:nvSpPr>
      <xdr:spPr>
        <a:xfrm>
          <a:off x="1752111" y="988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45420</xdr:rowOff>
    </xdr:from>
    <xdr:to>
      <xdr:col>6</xdr:col>
      <xdr:colOff>38100</xdr:colOff>
      <xdr:row>57</xdr:row>
      <xdr:rowOff>147020</xdr:rowOff>
    </xdr:to>
    <xdr:sp macro="" textlink="">
      <xdr:nvSpPr>
        <xdr:cNvPr id="143" name="楕円 142"/>
        <xdr:cNvSpPr/>
      </xdr:nvSpPr>
      <xdr:spPr>
        <a:xfrm>
          <a:off x="1079500" y="981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138147</xdr:rowOff>
    </xdr:from>
    <xdr:ext cx="534377" cy="259045"/>
    <xdr:sp macro="" textlink="">
      <xdr:nvSpPr>
        <xdr:cNvPr id="144" name="テキスト ボックス 143"/>
        <xdr:cNvSpPr txBox="1"/>
      </xdr:nvSpPr>
      <xdr:spPr>
        <a:xfrm>
          <a:off x="863111" y="991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14584</xdr:rowOff>
    </xdr:from>
    <xdr:to>
      <xdr:col>24</xdr:col>
      <xdr:colOff>63500</xdr:colOff>
      <xdr:row>76</xdr:row>
      <xdr:rowOff>171306</xdr:rowOff>
    </xdr:to>
    <xdr:cxnSp macro="">
      <xdr:nvCxnSpPr>
        <xdr:cNvPr id="176" name="直線コネクタ 175"/>
        <xdr:cNvCxnSpPr/>
      </xdr:nvCxnSpPr>
      <xdr:spPr>
        <a:xfrm flipV="1">
          <a:off x="3797300" y="13044784"/>
          <a:ext cx="838200" cy="15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171306</xdr:rowOff>
    </xdr:from>
    <xdr:to>
      <xdr:col>19</xdr:col>
      <xdr:colOff>177800</xdr:colOff>
      <xdr:row>77</xdr:row>
      <xdr:rowOff>69200</xdr:rowOff>
    </xdr:to>
    <xdr:cxnSp macro="">
      <xdr:nvCxnSpPr>
        <xdr:cNvPr id="179" name="直線コネクタ 178"/>
        <xdr:cNvCxnSpPr/>
      </xdr:nvCxnSpPr>
      <xdr:spPr>
        <a:xfrm flipV="1">
          <a:off x="2908300" y="13201506"/>
          <a:ext cx="889000" cy="6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29685</xdr:rowOff>
    </xdr:from>
    <xdr:to>
      <xdr:col>15</xdr:col>
      <xdr:colOff>50800</xdr:colOff>
      <xdr:row>77</xdr:row>
      <xdr:rowOff>69200</xdr:rowOff>
    </xdr:to>
    <xdr:cxnSp macro="">
      <xdr:nvCxnSpPr>
        <xdr:cNvPr id="182" name="直線コネクタ 181"/>
        <xdr:cNvCxnSpPr/>
      </xdr:nvCxnSpPr>
      <xdr:spPr>
        <a:xfrm>
          <a:off x="2019300" y="13059885"/>
          <a:ext cx="889000" cy="2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68411</xdr:rowOff>
    </xdr:from>
    <xdr:to>
      <xdr:col>15</xdr:col>
      <xdr:colOff>101600</xdr:colOff>
      <xdr:row>77</xdr:row>
      <xdr:rowOff>170011</xdr:rowOff>
    </xdr:to>
    <xdr:sp macro="" textlink="">
      <xdr:nvSpPr>
        <xdr:cNvPr id="183" name="フローチャート: 判断 182"/>
        <xdr:cNvSpPr/>
      </xdr:nvSpPr>
      <xdr:spPr>
        <a:xfrm>
          <a:off x="2857500" y="1327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161138</xdr:rowOff>
    </xdr:from>
    <xdr:ext cx="599010" cy="259045"/>
    <xdr:sp macro="" textlink="">
      <xdr:nvSpPr>
        <xdr:cNvPr id="184" name="テキスト ボックス 183"/>
        <xdr:cNvSpPr txBox="1"/>
      </xdr:nvSpPr>
      <xdr:spPr>
        <a:xfrm>
          <a:off x="2608795" y="1336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29685</xdr:rowOff>
    </xdr:from>
    <xdr:to>
      <xdr:col>10</xdr:col>
      <xdr:colOff>114300</xdr:colOff>
      <xdr:row>76</xdr:row>
      <xdr:rowOff>167980</xdr:rowOff>
    </xdr:to>
    <xdr:cxnSp macro="">
      <xdr:nvCxnSpPr>
        <xdr:cNvPr id="185" name="直線コネクタ 184"/>
        <xdr:cNvCxnSpPr/>
      </xdr:nvCxnSpPr>
      <xdr:spPr>
        <a:xfrm flipV="1">
          <a:off x="1130300" y="13059885"/>
          <a:ext cx="889000" cy="13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104622</xdr:rowOff>
    </xdr:from>
    <xdr:to>
      <xdr:col>10</xdr:col>
      <xdr:colOff>165100</xdr:colOff>
      <xdr:row>78</xdr:row>
      <xdr:rowOff>34772</xdr:rowOff>
    </xdr:to>
    <xdr:sp macro="" textlink="">
      <xdr:nvSpPr>
        <xdr:cNvPr id="186" name="フローチャート: 判断 185"/>
        <xdr:cNvSpPr/>
      </xdr:nvSpPr>
      <xdr:spPr>
        <a:xfrm>
          <a:off x="1968500" y="1330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25899</xdr:rowOff>
    </xdr:from>
    <xdr:ext cx="599010" cy="259045"/>
    <xdr:sp macro="" textlink="">
      <xdr:nvSpPr>
        <xdr:cNvPr id="187" name="テキスト ボックス 186"/>
        <xdr:cNvSpPr txBox="1"/>
      </xdr:nvSpPr>
      <xdr:spPr>
        <a:xfrm>
          <a:off x="1719795" y="1339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117162</xdr:rowOff>
    </xdr:from>
    <xdr:to>
      <xdr:col>6</xdr:col>
      <xdr:colOff>38100</xdr:colOff>
      <xdr:row>78</xdr:row>
      <xdr:rowOff>47312</xdr:rowOff>
    </xdr:to>
    <xdr:sp macro="" textlink="">
      <xdr:nvSpPr>
        <xdr:cNvPr id="188" name="フローチャート: 判断 187"/>
        <xdr:cNvSpPr/>
      </xdr:nvSpPr>
      <xdr:spPr>
        <a:xfrm>
          <a:off x="1079500" y="1331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38439</xdr:rowOff>
    </xdr:from>
    <xdr:ext cx="599010" cy="259045"/>
    <xdr:sp macro="" textlink="">
      <xdr:nvSpPr>
        <xdr:cNvPr id="189" name="テキスト ボックス 188"/>
        <xdr:cNvSpPr txBox="1"/>
      </xdr:nvSpPr>
      <xdr:spPr>
        <a:xfrm>
          <a:off x="830795" y="1341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135234</xdr:rowOff>
    </xdr:from>
    <xdr:to>
      <xdr:col>24</xdr:col>
      <xdr:colOff>114300</xdr:colOff>
      <xdr:row>76</xdr:row>
      <xdr:rowOff>65384</xdr:rowOff>
    </xdr:to>
    <xdr:sp macro="" textlink="">
      <xdr:nvSpPr>
        <xdr:cNvPr id="195" name="楕円 194"/>
        <xdr:cNvSpPr/>
      </xdr:nvSpPr>
      <xdr:spPr>
        <a:xfrm>
          <a:off x="4584700" y="129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158111</xdr:rowOff>
    </xdr:from>
    <xdr:ext cx="599010" cy="259045"/>
    <xdr:sp macro="" textlink="">
      <xdr:nvSpPr>
        <xdr:cNvPr id="196" name="民生費該当値テキスト"/>
        <xdr:cNvSpPr txBox="1"/>
      </xdr:nvSpPr>
      <xdr:spPr>
        <a:xfrm>
          <a:off x="4686300" y="1284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120506</xdr:rowOff>
    </xdr:from>
    <xdr:to>
      <xdr:col>20</xdr:col>
      <xdr:colOff>38100</xdr:colOff>
      <xdr:row>77</xdr:row>
      <xdr:rowOff>50656</xdr:rowOff>
    </xdr:to>
    <xdr:sp macro="" textlink="">
      <xdr:nvSpPr>
        <xdr:cNvPr id="197" name="楕円 196"/>
        <xdr:cNvSpPr/>
      </xdr:nvSpPr>
      <xdr:spPr>
        <a:xfrm>
          <a:off x="3746500" y="1315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67183</xdr:rowOff>
    </xdr:from>
    <xdr:ext cx="599010" cy="259045"/>
    <xdr:sp macro="" textlink="">
      <xdr:nvSpPr>
        <xdr:cNvPr id="198" name="テキスト ボックス 197"/>
        <xdr:cNvSpPr txBox="1"/>
      </xdr:nvSpPr>
      <xdr:spPr>
        <a:xfrm>
          <a:off x="3497795" y="1292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18400</xdr:rowOff>
    </xdr:from>
    <xdr:to>
      <xdr:col>15</xdr:col>
      <xdr:colOff>101600</xdr:colOff>
      <xdr:row>77</xdr:row>
      <xdr:rowOff>120000</xdr:rowOff>
    </xdr:to>
    <xdr:sp macro="" textlink="">
      <xdr:nvSpPr>
        <xdr:cNvPr id="199" name="楕円 198"/>
        <xdr:cNvSpPr/>
      </xdr:nvSpPr>
      <xdr:spPr>
        <a:xfrm>
          <a:off x="2857500" y="1322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136527</xdr:rowOff>
    </xdr:from>
    <xdr:ext cx="599010" cy="259045"/>
    <xdr:sp macro="" textlink="">
      <xdr:nvSpPr>
        <xdr:cNvPr id="200" name="テキスト ボックス 199"/>
        <xdr:cNvSpPr txBox="1"/>
      </xdr:nvSpPr>
      <xdr:spPr>
        <a:xfrm>
          <a:off x="2608795" y="1299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150335</xdr:rowOff>
    </xdr:from>
    <xdr:to>
      <xdr:col>10</xdr:col>
      <xdr:colOff>165100</xdr:colOff>
      <xdr:row>76</xdr:row>
      <xdr:rowOff>80485</xdr:rowOff>
    </xdr:to>
    <xdr:sp macro="" textlink="">
      <xdr:nvSpPr>
        <xdr:cNvPr id="201" name="楕円 200"/>
        <xdr:cNvSpPr/>
      </xdr:nvSpPr>
      <xdr:spPr>
        <a:xfrm>
          <a:off x="1968500" y="130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97011</xdr:rowOff>
    </xdr:from>
    <xdr:ext cx="599010" cy="259045"/>
    <xdr:sp macro="" textlink="">
      <xdr:nvSpPr>
        <xdr:cNvPr id="202" name="テキスト ボックス 201"/>
        <xdr:cNvSpPr txBox="1"/>
      </xdr:nvSpPr>
      <xdr:spPr>
        <a:xfrm>
          <a:off x="1719795" y="1278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117180</xdr:rowOff>
    </xdr:from>
    <xdr:to>
      <xdr:col>6</xdr:col>
      <xdr:colOff>38100</xdr:colOff>
      <xdr:row>77</xdr:row>
      <xdr:rowOff>47330</xdr:rowOff>
    </xdr:to>
    <xdr:sp macro="" textlink="">
      <xdr:nvSpPr>
        <xdr:cNvPr id="203" name="楕円 202"/>
        <xdr:cNvSpPr/>
      </xdr:nvSpPr>
      <xdr:spPr>
        <a:xfrm>
          <a:off x="1079500" y="1314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63858</xdr:rowOff>
    </xdr:from>
    <xdr:ext cx="599010" cy="259045"/>
    <xdr:sp macro="" textlink="">
      <xdr:nvSpPr>
        <xdr:cNvPr id="204" name="テキスト ボックス 203"/>
        <xdr:cNvSpPr txBox="1"/>
      </xdr:nvSpPr>
      <xdr:spPr>
        <a:xfrm>
          <a:off x="830795" y="129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98833</xdr:rowOff>
    </xdr:from>
    <xdr:to>
      <xdr:col>24</xdr:col>
      <xdr:colOff>63500</xdr:colOff>
      <xdr:row>95</xdr:row>
      <xdr:rowOff>122172</xdr:rowOff>
    </xdr:to>
    <xdr:cxnSp macro="">
      <xdr:nvCxnSpPr>
        <xdr:cNvPr id="229" name="直線コネクタ 228"/>
        <xdr:cNvCxnSpPr/>
      </xdr:nvCxnSpPr>
      <xdr:spPr>
        <a:xfrm>
          <a:off x="3797300" y="16386583"/>
          <a:ext cx="838200" cy="2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30" name="衛生費平均値テキスト"/>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90305</xdr:rowOff>
    </xdr:from>
    <xdr:to>
      <xdr:col>19</xdr:col>
      <xdr:colOff>177800</xdr:colOff>
      <xdr:row>95</xdr:row>
      <xdr:rowOff>98833</xdr:rowOff>
    </xdr:to>
    <xdr:cxnSp macro="">
      <xdr:nvCxnSpPr>
        <xdr:cNvPr id="232" name="直線コネクタ 231"/>
        <xdr:cNvCxnSpPr/>
      </xdr:nvCxnSpPr>
      <xdr:spPr>
        <a:xfrm>
          <a:off x="2908300" y="16378055"/>
          <a:ext cx="889000" cy="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4" name="テキスト ボックス 233"/>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38739</xdr:rowOff>
    </xdr:from>
    <xdr:to>
      <xdr:col>15</xdr:col>
      <xdr:colOff>50800</xdr:colOff>
      <xdr:row>95</xdr:row>
      <xdr:rowOff>90305</xdr:rowOff>
    </xdr:to>
    <xdr:cxnSp macro="">
      <xdr:nvCxnSpPr>
        <xdr:cNvPr id="235" name="直線コネクタ 234"/>
        <xdr:cNvCxnSpPr/>
      </xdr:nvCxnSpPr>
      <xdr:spPr>
        <a:xfrm>
          <a:off x="2019300" y="16326489"/>
          <a:ext cx="889000" cy="5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41791</xdr:rowOff>
    </xdr:from>
    <xdr:to>
      <xdr:col>15</xdr:col>
      <xdr:colOff>101600</xdr:colOff>
      <xdr:row>96</xdr:row>
      <xdr:rowOff>143391</xdr:rowOff>
    </xdr:to>
    <xdr:sp macro="" textlink="">
      <xdr:nvSpPr>
        <xdr:cNvPr id="236" name="フローチャート: 判断 235"/>
        <xdr:cNvSpPr/>
      </xdr:nvSpPr>
      <xdr:spPr>
        <a:xfrm>
          <a:off x="2857500" y="165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134518</xdr:rowOff>
    </xdr:from>
    <xdr:ext cx="534377" cy="259045"/>
    <xdr:sp macro="" textlink="">
      <xdr:nvSpPr>
        <xdr:cNvPr id="237" name="テキスト ボックス 236"/>
        <xdr:cNvSpPr txBox="1"/>
      </xdr:nvSpPr>
      <xdr:spPr>
        <a:xfrm>
          <a:off x="2641111" y="165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30155</xdr:rowOff>
    </xdr:from>
    <xdr:to>
      <xdr:col>10</xdr:col>
      <xdr:colOff>114300</xdr:colOff>
      <xdr:row>95</xdr:row>
      <xdr:rowOff>38739</xdr:rowOff>
    </xdr:to>
    <xdr:cxnSp macro="">
      <xdr:nvCxnSpPr>
        <xdr:cNvPr id="238" name="直線コネクタ 237"/>
        <xdr:cNvCxnSpPr/>
      </xdr:nvCxnSpPr>
      <xdr:spPr>
        <a:xfrm>
          <a:off x="1130300" y="16317905"/>
          <a:ext cx="889000" cy="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39774</xdr:rowOff>
    </xdr:from>
    <xdr:to>
      <xdr:col>10</xdr:col>
      <xdr:colOff>165100</xdr:colOff>
      <xdr:row>96</xdr:row>
      <xdr:rowOff>141374</xdr:rowOff>
    </xdr:to>
    <xdr:sp macro="" textlink="">
      <xdr:nvSpPr>
        <xdr:cNvPr id="239" name="フローチャート: 判断 238"/>
        <xdr:cNvSpPr/>
      </xdr:nvSpPr>
      <xdr:spPr>
        <a:xfrm>
          <a:off x="1968500" y="1649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132501</xdr:rowOff>
    </xdr:from>
    <xdr:ext cx="534377" cy="259045"/>
    <xdr:sp macro="" textlink="">
      <xdr:nvSpPr>
        <xdr:cNvPr id="240" name="テキスト ボックス 239"/>
        <xdr:cNvSpPr txBox="1"/>
      </xdr:nvSpPr>
      <xdr:spPr>
        <a:xfrm>
          <a:off x="1752111" y="165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44014</xdr:rowOff>
    </xdr:from>
    <xdr:to>
      <xdr:col>6</xdr:col>
      <xdr:colOff>38100</xdr:colOff>
      <xdr:row>96</xdr:row>
      <xdr:rowOff>145614</xdr:rowOff>
    </xdr:to>
    <xdr:sp macro="" textlink="">
      <xdr:nvSpPr>
        <xdr:cNvPr id="241" name="フローチャート: 判断 240"/>
        <xdr:cNvSpPr/>
      </xdr:nvSpPr>
      <xdr:spPr>
        <a:xfrm>
          <a:off x="10795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136741</xdr:rowOff>
    </xdr:from>
    <xdr:ext cx="534377" cy="259045"/>
    <xdr:sp macro="" textlink="">
      <xdr:nvSpPr>
        <xdr:cNvPr id="242" name="テキスト ボックス 241"/>
        <xdr:cNvSpPr txBox="1"/>
      </xdr:nvSpPr>
      <xdr:spPr>
        <a:xfrm>
          <a:off x="863111" y="165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71372</xdr:rowOff>
    </xdr:from>
    <xdr:to>
      <xdr:col>24</xdr:col>
      <xdr:colOff>114300</xdr:colOff>
      <xdr:row>96</xdr:row>
      <xdr:rowOff>1522</xdr:rowOff>
    </xdr:to>
    <xdr:sp macro="" textlink="">
      <xdr:nvSpPr>
        <xdr:cNvPr id="248" name="楕円 247"/>
        <xdr:cNvSpPr/>
      </xdr:nvSpPr>
      <xdr:spPr>
        <a:xfrm>
          <a:off x="4584700" y="163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94249</xdr:rowOff>
    </xdr:from>
    <xdr:ext cx="534377" cy="259045"/>
    <xdr:sp macro="" textlink="">
      <xdr:nvSpPr>
        <xdr:cNvPr id="249" name="衛生費該当値テキスト"/>
        <xdr:cNvSpPr txBox="1"/>
      </xdr:nvSpPr>
      <xdr:spPr>
        <a:xfrm>
          <a:off x="4686300" y="162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48033</xdr:rowOff>
    </xdr:from>
    <xdr:to>
      <xdr:col>20</xdr:col>
      <xdr:colOff>38100</xdr:colOff>
      <xdr:row>95</xdr:row>
      <xdr:rowOff>149633</xdr:rowOff>
    </xdr:to>
    <xdr:sp macro="" textlink="">
      <xdr:nvSpPr>
        <xdr:cNvPr id="250" name="楕円 249"/>
        <xdr:cNvSpPr/>
      </xdr:nvSpPr>
      <xdr:spPr>
        <a:xfrm>
          <a:off x="3746500" y="163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166160</xdr:rowOff>
    </xdr:from>
    <xdr:ext cx="534377" cy="259045"/>
    <xdr:sp macro="" textlink="">
      <xdr:nvSpPr>
        <xdr:cNvPr id="251" name="テキスト ボックス 250"/>
        <xdr:cNvSpPr txBox="1"/>
      </xdr:nvSpPr>
      <xdr:spPr>
        <a:xfrm>
          <a:off x="3530111" y="161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39505</xdr:rowOff>
    </xdr:from>
    <xdr:to>
      <xdr:col>15</xdr:col>
      <xdr:colOff>101600</xdr:colOff>
      <xdr:row>95</xdr:row>
      <xdr:rowOff>141105</xdr:rowOff>
    </xdr:to>
    <xdr:sp macro="" textlink="">
      <xdr:nvSpPr>
        <xdr:cNvPr id="252" name="楕円 251"/>
        <xdr:cNvSpPr/>
      </xdr:nvSpPr>
      <xdr:spPr>
        <a:xfrm>
          <a:off x="2857500" y="163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157632</xdr:rowOff>
    </xdr:from>
    <xdr:ext cx="534377" cy="259045"/>
    <xdr:sp macro="" textlink="">
      <xdr:nvSpPr>
        <xdr:cNvPr id="253" name="テキスト ボックス 252"/>
        <xdr:cNvSpPr txBox="1"/>
      </xdr:nvSpPr>
      <xdr:spPr>
        <a:xfrm>
          <a:off x="2641111" y="1610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159389</xdr:rowOff>
    </xdr:from>
    <xdr:to>
      <xdr:col>10</xdr:col>
      <xdr:colOff>165100</xdr:colOff>
      <xdr:row>95</xdr:row>
      <xdr:rowOff>89539</xdr:rowOff>
    </xdr:to>
    <xdr:sp macro="" textlink="">
      <xdr:nvSpPr>
        <xdr:cNvPr id="254" name="楕円 253"/>
        <xdr:cNvSpPr/>
      </xdr:nvSpPr>
      <xdr:spPr>
        <a:xfrm>
          <a:off x="1968500" y="162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106066</xdr:rowOff>
    </xdr:from>
    <xdr:ext cx="534377" cy="259045"/>
    <xdr:sp macro="" textlink="">
      <xdr:nvSpPr>
        <xdr:cNvPr id="255" name="テキスト ボックス 254"/>
        <xdr:cNvSpPr txBox="1"/>
      </xdr:nvSpPr>
      <xdr:spPr>
        <a:xfrm>
          <a:off x="1752111" y="16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150805</xdr:rowOff>
    </xdr:from>
    <xdr:to>
      <xdr:col>6</xdr:col>
      <xdr:colOff>38100</xdr:colOff>
      <xdr:row>95</xdr:row>
      <xdr:rowOff>80955</xdr:rowOff>
    </xdr:to>
    <xdr:sp macro="" textlink="">
      <xdr:nvSpPr>
        <xdr:cNvPr id="256" name="楕円 255"/>
        <xdr:cNvSpPr/>
      </xdr:nvSpPr>
      <xdr:spPr>
        <a:xfrm>
          <a:off x="1079500" y="162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97482</xdr:rowOff>
    </xdr:from>
    <xdr:ext cx="534377" cy="259045"/>
    <xdr:sp macro="" textlink="">
      <xdr:nvSpPr>
        <xdr:cNvPr id="257" name="テキスト ボックス 256"/>
        <xdr:cNvSpPr txBox="1"/>
      </xdr:nvSpPr>
      <xdr:spPr>
        <a:xfrm>
          <a:off x="863111" y="1604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145034</xdr:rowOff>
    </xdr:from>
    <xdr:to>
      <xdr:col>55</xdr:col>
      <xdr:colOff>0</xdr:colOff>
      <xdr:row>38</xdr:row>
      <xdr:rowOff>11303</xdr:rowOff>
    </xdr:to>
    <xdr:cxnSp macro="">
      <xdr:nvCxnSpPr>
        <xdr:cNvPr id="286" name="直線コネクタ 285"/>
        <xdr:cNvCxnSpPr/>
      </xdr:nvCxnSpPr>
      <xdr:spPr>
        <a:xfrm flipV="1">
          <a:off x="9639300" y="6488684"/>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49801</xdr:rowOff>
    </xdr:from>
    <xdr:ext cx="378565" cy="259045"/>
    <xdr:sp macro="" textlink="">
      <xdr:nvSpPr>
        <xdr:cNvPr id="287" name="労働費平均値テキスト"/>
        <xdr:cNvSpPr txBox="1"/>
      </xdr:nvSpPr>
      <xdr:spPr>
        <a:xfrm>
          <a:off x="10528300" y="6564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2286</xdr:rowOff>
    </xdr:from>
    <xdr:to>
      <xdr:col>50</xdr:col>
      <xdr:colOff>114300</xdr:colOff>
      <xdr:row>38</xdr:row>
      <xdr:rowOff>11303</xdr:rowOff>
    </xdr:to>
    <xdr:cxnSp macro="">
      <xdr:nvCxnSpPr>
        <xdr:cNvPr id="289" name="直線コネクタ 288"/>
        <xdr:cNvCxnSpPr/>
      </xdr:nvCxnSpPr>
      <xdr:spPr>
        <a:xfrm>
          <a:off x="8750300" y="6517386"/>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20083</xdr:rowOff>
    </xdr:from>
    <xdr:ext cx="378565" cy="259045"/>
    <xdr:sp macro="" textlink="">
      <xdr:nvSpPr>
        <xdr:cNvPr id="291" name="テキスト ボックス 290"/>
        <xdr:cNvSpPr txBox="1"/>
      </xdr:nvSpPr>
      <xdr:spPr>
        <a:xfrm>
          <a:off x="9450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2286</xdr:rowOff>
    </xdr:from>
    <xdr:to>
      <xdr:col>45</xdr:col>
      <xdr:colOff>177800</xdr:colOff>
      <xdr:row>38</xdr:row>
      <xdr:rowOff>9652</xdr:rowOff>
    </xdr:to>
    <xdr:cxnSp macro="">
      <xdr:nvCxnSpPr>
        <xdr:cNvPr id="292" name="直線コネクタ 291"/>
        <xdr:cNvCxnSpPr/>
      </xdr:nvCxnSpPr>
      <xdr:spPr>
        <a:xfrm flipV="1">
          <a:off x="7861300" y="6517386"/>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102997</xdr:rowOff>
    </xdr:from>
    <xdr:to>
      <xdr:col>46</xdr:col>
      <xdr:colOff>38100</xdr:colOff>
      <xdr:row>39</xdr:row>
      <xdr:rowOff>33147</xdr:rowOff>
    </xdr:to>
    <xdr:sp macro="" textlink="">
      <xdr:nvSpPr>
        <xdr:cNvPr id="293" name="フローチャート: 判断 292"/>
        <xdr:cNvSpPr/>
      </xdr:nvSpPr>
      <xdr:spPr>
        <a:xfrm>
          <a:off x="8699500" y="661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24274</xdr:rowOff>
    </xdr:from>
    <xdr:ext cx="378565" cy="259045"/>
    <xdr:sp macro="" textlink="">
      <xdr:nvSpPr>
        <xdr:cNvPr id="294" name="テキスト ボックス 293"/>
        <xdr:cNvSpPr txBox="1"/>
      </xdr:nvSpPr>
      <xdr:spPr>
        <a:xfrm>
          <a:off x="8561017" y="67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9652</xdr:rowOff>
    </xdr:from>
    <xdr:to>
      <xdr:col>41</xdr:col>
      <xdr:colOff>50800</xdr:colOff>
      <xdr:row>38</xdr:row>
      <xdr:rowOff>29337</xdr:rowOff>
    </xdr:to>
    <xdr:cxnSp macro="">
      <xdr:nvCxnSpPr>
        <xdr:cNvPr id="295" name="直線コネクタ 294"/>
        <xdr:cNvCxnSpPr/>
      </xdr:nvCxnSpPr>
      <xdr:spPr>
        <a:xfrm flipV="1">
          <a:off x="6972300" y="6524752"/>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106045</xdr:rowOff>
    </xdr:from>
    <xdr:to>
      <xdr:col>41</xdr:col>
      <xdr:colOff>101600</xdr:colOff>
      <xdr:row>39</xdr:row>
      <xdr:rowOff>36195</xdr:rowOff>
    </xdr:to>
    <xdr:sp macro="" textlink="">
      <xdr:nvSpPr>
        <xdr:cNvPr id="296" name="フローチャート: 判断 295"/>
        <xdr:cNvSpPr/>
      </xdr:nvSpPr>
      <xdr:spPr>
        <a:xfrm>
          <a:off x="7810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27322</xdr:rowOff>
    </xdr:from>
    <xdr:ext cx="378565" cy="259045"/>
    <xdr:sp macro="" textlink="">
      <xdr:nvSpPr>
        <xdr:cNvPr id="297" name="テキスト ボックス 296"/>
        <xdr:cNvSpPr txBox="1"/>
      </xdr:nvSpPr>
      <xdr:spPr>
        <a:xfrm>
          <a:off x="7672017" y="6713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102616</xdr:rowOff>
    </xdr:from>
    <xdr:to>
      <xdr:col>36</xdr:col>
      <xdr:colOff>165100</xdr:colOff>
      <xdr:row>39</xdr:row>
      <xdr:rowOff>32766</xdr:rowOff>
    </xdr:to>
    <xdr:sp macro="" textlink="">
      <xdr:nvSpPr>
        <xdr:cNvPr id="298" name="フローチャート: 判断 297"/>
        <xdr:cNvSpPr/>
      </xdr:nvSpPr>
      <xdr:spPr>
        <a:xfrm>
          <a:off x="6921500" y="661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23893</xdr:rowOff>
    </xdr:from>
    <xdr:ext cx="378565" cy="259045"/>
    <xdr:sp macro="" textlink="">
      <xdr:nvSpPr>
        <xdr:cNvPr id="299" name="テキスト ボックス 298"/>
        <xdr:cNvSpPr txBox="1"/>
      </xdr:nvSpPr>
      <xdr:spPr>
        <a:xfrm>
          <a:off x="6783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94234</xdr:rowOff>
    </xdr:from>
    <xdr:to>
      <xdr:col>55</xdr:col>
      <xdr:colOff>50800</xdr:colOff>
      <xdr:row>38</xdr:row>
      <xdr:rowOff>24385</xdr:rowOff>
    </xdr:to>
    <xdr:sp macro="" textlink="">
      <xdr:nvSpPr>
        <xdr:cNvPr id="305" name="楕円 304"/>
        <xdr:cNvSpPr/>
      </xdr:nvSpPr>
      <xdr:spPr>
        <a:xfrm>
          <a:off x="10426700" y="6437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117111</xdr:rowOff>
    </xdr:from>
    <xdr:ext cx="469744" cy="259045"/>
    <xdr:sp macro="" textlink="">
      <xdr:nvSpPr>
        <xdr:cNvPr id="306" name="労働費該当値テキスト"/>
        <xdr:cNvSpPr txBox="1"/>
      </xdr:nvSpPr>
      <xdr:spPr>
        <a:xfrm>
          <a:off x="10528300" y="62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131953</xdr:rowOff>
    </xdr:from>
    <xdr:to>
      <xdr:col>50</xdr:col>
      <xdr:colOff>165100</xdr:colOff>
      <xdr:row>38</xdr:row>
      <xdr:rowOff>62103</xdr:rowOff>
    </xdr:to>
    <xdr:sp macro="" textlink="">
      <xdr:nvSpPr>
        <xdr:cNvPr id="307" name="楕円 306"/>
        <xdr:cNvSpPr/>
      </xdr:nvSpPr>
      <xdr:spPr>
        <a:xfrm>
          <a:off x="95885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78630</xdr:rowOff>
    </xdr:from>
    <xdr:ext cx="469744" cy="259045"/>
    <xdr:sp macro="" textlink="">
      <xdr:nvSpPr>
        <xdr:cNvPr id="308" name="テキスト ボックス 307"/>
        <xdr:cNvSpPr txBox="1"/>
      </xdr:nvSpPr>
      <xdr:spPr>
        <a:xfrm>
          <a:off x="9404428" y="625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122936</xdr:rowOff>
    </xdr:from>
    <xdr:to>
      <xdr:col>46</xdr:col>
      <xdr:colOff>38100</xdr:colOff>
      <xdr:row>38</xdr:row>
      <xdr:rowOff>53086</xdr:rowOff>
    </xdr:to>
    <xdr:sp macro="" textlink="">
      <xdr:nvSpPr>
        <xdr:cNvPr id="309" name="楕円 308"/>
        <xdr:cNvSpPr/>
      </xdr:nvSpPr>
      <xdr:spPr>
        <a:xfrm>
          <a:off x="8699500" y="64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69613</xdr:rowOff>
    </xdr:from>
    <xdr:ext cx="469744" cy="259045"/>
    <xdr:sp macro="" textlink="">
      <xdr:nvSpPr>
        <xdr:cNvPr id="310" name="テキスト ボックス 309"/>
        <xdr:cNvSpPr txBox="1"/>
      </xdr:nvSpPr>
      <xdr:spPr>
        <a:xfrm>
          <a:off x="8515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130302</xdr:rowOff>
    </xdr:from>
    <xdr:to>
      <xdr:col>41</xdr:col>
      <xdr:colOff>101600</xdr:colOff>
      <xdr:row>38</xdr:row>
      <xdr:rowOff>60452</xdr:rowOff>
    </xdr:to>
    <xdr:sp macro="" textlink="">
      <xdr:nvSpPr>
        <xdr:cNvPr id="311" name="楕円 310"/>
        <xdr:cNvSpPr/>
      </xdr:nvSpPr>
      <xdr:spPr>
        <a:xfrm>
          <a:off x="7810500" y="64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76979</xdr:rowOff>
    </xdr:from>
    <xdr:ext cx="469744" cy="259045"/>
    <xdr:sp macro="" textlink="">
      <xdr:nvSpPr>
        <xdr:cNvPr id="312" name="テキスト ボックス 311"/>
        <xdr:cNvSpPr txBox="1"/>
      </xdr:nvSpPr>
      <xdr:spPr>
        <a:xfrm>
          <a:off x="7626428" y="624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149987</xdr:rowOff>
    </xdr:from>
    <xdr:to>
      <xdr:col>36</xdr:col>
      <xdr:colOff>165100</xdr:colOff>
      <xdr:row>38</xdr:row>
      <xdr:rowOff>80137</xdr:rowOff>
    </xdr:to>
    <xdr:sp macro="" textlink="">
      <xdr:nvSpPr>
        <xdr:cNvPr id="313" name="楕円 312"/>
        <xdr:cNvSpPr/>
      </xdr:nvSpPr>
      <xdr:spPr>
        <a:xfrm>
          <a:off x="6921500" y="64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96664</xdr:rowOff>
    </xdr:from>
    <xdr:ext cx="469744" cy="259045"/>
    <xdr:sp macro="" textlink="">
      <xdr:nvSpPr>
        <xdr:cNvPr id="314" name="テキスト ボックス 313"/>
        <xdr:cNvSpPr txBox="1"/>
      </xdr:nvSpPr>
      <xdr:spPr>
        <a:xfrm>
          <a:off x="6737428" y="62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49175</xdr:rowOff>
    </xdr:from>
    <xdr:to>
      <xdr:col>55</xdr:col>
      <xdr:colOff>0</xdr:colOff>
      <xdr:row>58</xdr:row>
      <xdr:rowOff>54721</xdr:rowOff>
    </xdr:to>
    <xdr:cxnSp macro="">
      <xdr:nvCxnSpPr>
        <xdr:cNvPr id="343" name="直線コネクタ 342"/>
        <xdr:cNvCxnSpPr/>
      </xdr:nvCxnSpPr>
      <xdr:spPr>
        <a:xfrm>
          <a:off x="9639300" y="9993275"/>
          <a:ext cx="838200" cy="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4" name="農林水産業費平均値テキスト"/>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49175</xdr:rowOff>
    </xdr:from>
    <xdr:to>
      <xdr:col>50</xdr:col>
      <xdr:colOff>114300</xdr:colOff>
      <xdr:row>58</xdr:row>
      <xdr:rowOff>62883</xdr:rowOff>
    </xdr:to>
    <xdr:cxnSp macro="">
      <xdr:nvCxnSpPr>
        <xdr:cNvPr id="346" name="直線コネクタ 345"/>
        <xdr:cNvCxnSpPr/>
      </xdr:nvCxnSpPr>
      <xdr:spPr>
        <a:xfrm flipV="1">
          <a:off x="8750300" y="9993275"/>
          <a:ext cx="889000" cy="1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8" name="テキスト ボックス 347"/>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26970</xdr:rowOff>
    </xdr:from>
    <xdr:to>
      <xdr:col>45</xdr:col>
      <xdr:colOff>177800</xdr:colOff>
      <xdr:row>58</xdr:row>
      <xdr:rowOff>62883</xdr:rowOff>
    </xdr:to>
    <xdr:cxnSp macro="">
      <xdr:nvCxnSpPr>
        <xdr:cNvPr id="349" name="直線コネクタ 348"/>
        <xdr:cNvCxnSpPr/>
      </xdr:nvCxnSpPr>
      <xdr:spPr>
        <a:xfrm>
          <a:off x="7861300" y="9971070"/>
          <a:ext cx="889000" cy="3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149082</xdr:rowOff>
    </xdr:from>
    <xdr:to>
      <xdr:col>46</xdr:col>
      <xdr:colOff>38100</xdr:colOff>
      <xdr:row>58</xdr:row>
      <xdr:rowOff>79232</xdr:rowOff>
    </xdr:to>
    <xdr:sp macro="" textlink="">
      <xdr:nvSpPr>
        <xdr:cNvPr id="350" name="フローチャート: 判断 349"/>
        <xdr:cNvSpPr/>
      </xdr:nvSpPr>
      <xdr:spPr>
        <a:xfrm>
          <a:off x="8699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95759</xdr:rowOff>
    </xdr:from>
    <xdr:ext cx="534377" cy="259045"/>
    <xdr:sp macro="" textlink="">
      <xdr:nvSpPr>
        <xdr:cNvPr id="351" name="テキスト ボックス 350"/>
        <xdr:cNvSpPr txBox="1"/>
      </xdr:nvSpPr>
      <xdr:spPr>
        <a:xfrm>
          <a:off x="8483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26970</xdr:rowOff>
    </xdr:from>
    <xdr:to>
      <xdr:col>41</xdr:col>
      <xdr:colOff>50800</xdr:colOff>
      <xdr:row>58</xdr:row>
      <xdr:rowOff>54669</xdr:rowOff>
    </xdr:to>
    <xdr:cxnSp macro="">
      <xdr:nvCxnSpPr>
        <xdr:cNvPr id="352" name="直線コネクタ 351"/>
        <xdr:cNvCxnSpPr/>
      </xdr:nvCxnSpPr>
      <xdr:spPr>
        <a:xfrm flipV="1">
          <a:off x="6972300" y="9971070"/>
          <a:ext cx="8890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165397</xdr:rowOff>
    </xdr:from>
    <xdr:to>
      <xdr:col>41</xdr:col>
      <xdr:colOff>101600</xdr:colOff>
      <xdr:row>58</xdr:row>
      <xdr:rowOff>95547</xdr:rowOff>
    </xdr:to>
    <xdr:sp macro="" textlink="">
      <xdr:nvSpPr>
        <xdr:cNvPr id="353" name="フローチャート: 判断 352"/>
        <xdr:cNvSpPr/>
      </xdr:nvSpPr>
      <xdr:spPr>
        <a:xfrm>
          <a:off x="7810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86674</xdr:rowOff>
    </xdr:from>
    <xdr:ext cx="534377" cy="259045"/>
    <xdr:sp macro="" textlink="">
      <xdr:nvSpPr>
        <xdr:cNvPr id="354" name="テキスト ボックス 353"/>
        <xdr:cNvSpPr txBox="1"/>
      </xdr:nvSpPr>
      <xdr:spPr>
        <a:xfrm>
          <a:off x="7594111" y="100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7975</xdr:rowOff>
    </xdr:from>
    <xdr:to>
      <xdr:col>36</xdr:col>
      <xdr:colOff>165100</xdr:colOff>
      <xdr:row>58</xdr:row>
      <xdr:rowOff>109575</xdr:rowOff>
    </xdr:to>
    <xdr:sp macro="" textlink="">
      <xdr:nvSpPr>
        <xdr:cNvPr id="355" name="フローチャート: 判断 354"/>
        <xdr:cNvSpPr/>
      </xdr:nvSpPr>
      <xdr:spPr>
        <a:xfrm>
          <a:off x="6921500" y="99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100702</xdr:rowOff>
    </xdr:from>
    <xdr:ext cx="534377" cy="259045"/>
    <xdr:sp macro="" textlink="">
      <xdr:nvSpPr>
        <xdr:cNvPr id="356" name="テキスト ボックス 355"/>
        <xdr:cNvSpPr txBox="1"/>
      </xdr:nvSpPr>
      <xdr:spPr>
        <a:xfrm>
          <a:off x="6705111" y="100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3921</xdr:rowOff>
    </xdr:from>
    <xdr:to>
      <xdr:col>55</xdr:col>
      <xdr:colOff>50800</xdr:colOff>
      <xdr:row>58</xdr:row>
      <xdr:rowOff>105521</xdr:rowOff>
    </xdr:to>
    <xdr:sp macro="" textlink="">
      <xdr:nvSpPr>
        <xdr:cNvPr id="362" name="楕円 361"/>
        <xdr:cNvSpPr/>
      </xdr:nvSpPr>
      <xdr:spPr>
        <a:xfrm>
          <a:off x="10426700" y="994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153798</xdr:rowOff>
    </xdr:from>
    <xdr:ext cx="534377" cy="259045"/>
    <xdr:sp macro="" textlink="">
      <xdr:nvSpPr>
        <xdr:cNvPr id="363" name="農林水産業費該当値テキスト"/>
        <xdr:cNvSpPr txBox="1"/>
      </xdr:nvSpPr>
      <xdr:spPr>
        <a:xfrm>
          <a:off x="10528300" y="992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169825</xdr:rowOff>
    </xdr:from>
    <xdr:to>
      <xdr:col>50</xdr:col>
      <xdr:colOff>165100</xdr:colOff>
      <xdr:row>58</xdr:row>
      <xdr:rowOff>99975</xdr:rowOff>
    </xdr:to>
    <xdr:sp macro="" textlink="">
      <xdr:nvSpPr>
        <xdr:cNvPr id="364" name="楕円 363"/>
        <xdr:cNvSpPr/>
      </xdr:nvSpPr>
      <xdr:spPr>
        <a:xfrm>
          <a:off x="9588500" y="99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91102</xdr:rowOff>
    </xdr:from>
    <xdr:ext cx="534377" cy="259045"/>
    <xdr:sp macro="" textlink="">
      <xdr:nvSpPr>
        <xdr:cNvPr id="365" name="テキスト ボックス 364"/>
        <xdr:cNvSpPr txBox="1"/>
      </xdr:nvSpPr>
      <xdr:spPr>
        <a:xfrm>
          <a:off x="9372111" y="100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12083</xdr:rowOff>
    </xdr:from>
    <xdr:to>
      <xdr:col>46</xdr:col>
      <xdr:colOff>38100</xdr:colOff>
      <xdr:row>58</xdr:row>
      <xdr:rowOff>113683</xdr:rowOff>
    </xdr:to>
    <xdr:sp macro="" textlink="">
      <xdr:nvSpPr>
        <xdr:cNvPr id="366" name="楕円 365"/>
        <xdr:cNvSpPr/>
      </xdr:nvSpPr>
      <xdr:spPr>
        <a:xfrm>
          <a:off x="8699500" y="99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104810</xdr:rowOff>
    </xdr:from>
    <xdr:ext cx="534377" cy="259045"/>
    <xdr:sp macro="" textlink="">
      <xdr:nvSpPr>
        <xdr:cNvPr id="367" name="テキスト ボックス 366"/>
        <xdr:cNvSpPr txBox="1"/>
      </xdr:nvSpPr>
      <xdr:spPr>
        <a:xfrm>
          <a:off x="8483111" y="1004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147620</xdr:rowOff>
    </xdr:from>
    <xdr:to>
      <xdr:col>41</xdr:col>
      <xdr:colOff>101600</xdr:colOff>
      <xdr:row>58</xdr:row>
      <xdr:rowOff>77770</xdr:rowOff>
    </xdr:to>
    <xdr:sp macro="" textlink="">
      <xdr:nvSpPr>
        <xdr:cNvPr id="368" name="楕円 367"/>
        <xdr:cNvSpPr/>
      </xdr:nvSpPr>
      <xdr:spPr>
        <a:xfrm>
          <a:off x="7810500" y="992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94297</xdr:rowOff>
    </xdr:from>
    <xdr:ext cx="534377" cy="259045"/>
    <xdr:sp macro="" textlink="">
      <xdr:nvSpPr>
        <xdr:cNvPr id="369" name="テキスト ボックス 368"/>
        <xdr:cNvSpPr txBox="1"/>
      </xdr:nvSpPr>
      <xdr:spPr>
        <a:xfrm>
          <a:off x="7594111" y="969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3869</xdr:rowOff>
    </xdr:from>
    <xdr:to>
      <xdr:col>36</xdr:col>
      <xdr:colOff>165100</xdr:colOff>
      <xdr:row>58</xdr:row>
      <xdr:rowOff>105469</xdr:rowOff>
    </xdr:to>
    <xdr:sp macro="" textlink="">
      <xdr:nvSpPr>
        <xdr:cNvPr id="370" name="楕円 369"/>
        <xdr:cNvSpPr/>
      </xdr:nvSpPr>
      <xdr:spPr>
        <a:xfrm>
          <a:off x="6921500" y="994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121996</xdr:rowOff>
    </xdr:from>
    <xdr:ext cx="534377" cy="259045"/>
    <xdr:sp macro="" textlink="">
      <xdr:nvSpPr>
        <xdr:cNvPr id="371" name="テキスト ボックス 370"/>
        <xdr:cNvSpPr txBox="1"/>
      </xdr:nvSpPr>
      <xdr:spPr>
        <a:xfrm>
          <a:off x="6705111" y="97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96603</xdr:rowOff>
    </xdr:from>
    <xdr:to>
      <xdr:col>55</xdr:col>
      <xdr:colOff>0</xdr:colOff>
      <xdr:row>78</xdr:row>
      <xdr:rowOff>55837</xdr:rowOff>
    </xdr:to>
    <xdr:cxnSp macro="">
      <xdr:nvCxnSpPr>
        <xdr:cNvPr id="402" name="直線コネクタ 401"/>
        <xdr:cNvCxnSpPr/>
      </xdr:nvCxnSpPr>
      <xdr:spPr>
        <a:xfrm>
          <a:off x="9639300" y="13298253"/>
          <a:ext cx="838200" cy="13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403" name="商工費平均値テキスト"/>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96603</xdr:rowOff>
    </xdr:from>
    <xdr:to>
      <xdr:col>50</xdr:col>
      <xdr:colOff>114300</xdr:colOff>
      <xdr:row>78</xdr:row>
      <xdr:rowOff>155997</xdr:rowOff>
    </xdr:to>
    <xdr:cxnSp macro="">
      <xdr:nvCxnSpPr>
        <xdr:cNvPr id="405" name="直線コネクタ 404"/>
        <xdr:cNvCxnSpPr/>
      </xdr:nvCxnSpPr>
      <xdr:spPr>
        <a:xfrm flipV="1">
          <a:off x="8750300" y="13298253"/>
          <a:ext cx="889000" cy="23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7" name="テキスト ボックス 406"/>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155997</xdr:rowOff>
    </xdr:from>
    <xdr:to>
      <xdr:col>45</xdr:col>
      <xdr:colOff>177800</xdr:colOff>
      <xdr:row>79</xdr:row>
      <xdr:rowOff>2725</xdr:rowOff>
    </xdr:to>
    <xdr:cxnSp macro="">
      <xdr:nvCxnSpPr>
        <xdr:cNvPr id="408" name="直線コネクタ 407"/>
        <xdr:cNvCxnSpPr/>
      </xdr:nvCxnSpPr>
      <xdr:spPr>
        <a:xfrm flipV="1">
          <a:off x="7861300" y="13529097"/>
          <a:ext cx="889000" cy="1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59976</xdr:rowOff>
    </xdr:from>
    <xdr:to>
      <xdr:col>46</xdr:col>
      <xdr:colOff>38100</xdr:colOff>
      <xdr:row>78</xdr:row>
      <xdr:rowOff>161576</xdr:rowOff>
    </xdr:to>
    <xdr:sp macro="" textlink="">
      <xdr:nvSpPr>
        <xdr:cNvPr id="409" name="フローチャート: 判断 408"/>
        <xdr:cNvSpPr/>
      </xdr:nvSpPr>
      <xdr:spPr>
        <a:xfrm>
          <a:off x="86995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6653</xdr:rowOff>
    </xdr:from>
    <xdr:ext cx="534377" cy="259045"/>
    <xdr:sp macro="" textlink="">
      <xdr:nvSpPr>
        <xdr:cNvPr id="410" name="テキスト ボックス 409"/>
        <xdr:cNvSpPr txBox="1"/>
      </xdr:nvSpPr>
      <xdr:spPr>
        <a:xfrm>
          <a:off x="8483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2725</xdr:rowOff>
    </xdr:from>
    <xdr:to>
      <xdr:col>41</xdr:col>
      <xdr:colOff>50800</xdr:colOff>
      <xdr:row>79</xdr:row>
      <xdr:rowOff>13219</xdr:rowOff>
    </xdr:to>
    <xdr:cxnSp macro="">
      <xdr:nvCxnSpPr>
        <xdr:cNvPr id="411" name="直線コネクタ 410"/>
        <xdr:cNvCxnSpPr/>
      </xdr:nvCxnSpPr>
      <xdr:spPr>
        <a:xfrm flipV="1">
          <a:off x="6972300" y="13547275"/>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88672</xdr:rowOff>
    </xdr:from>
    <xdr:to>
      <xdr:col>41</xdr:col>
      <xdr:colOff>101600</xdr:colOff>
      <xdr:row>79</xdr:row>
      <xdr:rowOff>18822</xdr:rowOff>
    </xdr:to>
    <xdr:sp macro="" textlink="">
      <xdr:nvSpPr>
        <xdr:cNvPr id="412" name="フローチャート: 判断 411"/>
        <xdr:cNvSpPr/>
      </xdr:nvSpPr>
      <xdr:spPr>
        <a:xfrm>
          <a:off x="7810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35349</xdr:rowOff>
    </xdr:from>
    <xdr:ext cx="534377" cy="259045"/>
    <xdr:sp macro="" textlink="">
      <xdr:nvSpPr>
        <xdr:cNvPr id="413" name="テキスト ボックス 412"/>
        <xdr:cNvSpPr txBox="1"/>
      </xdr:nvSpPr>
      <xdr:spPr>
        <a:xfrm>
          <a:off x="7594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89836</xdr:rowOff>
    </xdr:from>
    <xdr:to>
      <xdr:col>36</xdr:col>
      <xdr:colOff>165100</xdr:colOff>
      <xdr:row>79</xdr:row>
      <xdr:rowOff>19986</xdr:rowOff>
    </xdr:to>
    <xdr:sp macro="" textlink="">
      <xdr:nvSpPr>
        <xdr:cNvPr id="414" name="フローチャート: 判断 413"/>
        <xdr:cNvSpPr/>
      </xdr:nvSpPr>
      <xdr:spPr>
        <a:xfrm>
          <a:off x="6921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36513</xdr:rowOff>
    </xdr:from>
    <xdr:ext cx="534377" cy="259045"/>
    <xdr:sp macro="" textlink="">
      <xdr:nvSpPr>
        <xdr:cNvPr id="415" name="テキスト ボックス 414"/>
        <xdr:cNvSpPr txBox="1"/>
      </xdr:nvSpPr>
      <xdr:spPr>
        <a:xfrm>
          <a:off x="6705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5037</xdr:rowOff>
    </xdr:from>
    <xdr:to>
      <xdr:col>55</xdr:col>
      <xdr:colOff>50800</xdr:colOff>
      <xdr:row>78</xdr:row>
      <xdr:rowOff>106637</xdr:rowOff>
    </xdr:to>
    <xdr:sp macro="" textlink="">
      <xdr:nvSpPr>
        <xdr:cNvPr id="421" name="楕円 420"/>
        <xdr:cNvSpPr/>
      </xdr:nvSpPr>
      <xdr:spPr>
        <a:xfrm>
          <a:off x="10426700" y="133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154914</xdr:rowOff>
    </xdr:from>
    <xdr:ext cx="534377" cy="259045"/>
    <xdr:sp macro="" textlink="">
      <xdr:nvSpPr>
        <xdr:cNvPr id="422" name="商工費該当値テキスト"/>
        <xdr:cNvSpPr txBox="1"/>
      </xdr:nvSpPr>
      <xdr:spPr>
        <a:xfrm>
          <a:off x="10528300" y="1335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45803</xdr:rowOff>
    </xdr:from>
    <xdr:to>
      <xdr:col>50</xdr:col>
      <xdr:colOff>165100</xdr:colOff>
      <xdr:row>77</xdr:row>
      <xdr:rowOff>147403</xdr:rowOff>
    </xdr:to>
    <xdr:sp macro="" textlink="">
      <xdr:nvSpPr>
        <xdr:cNvPr id="423" name="楕円 422"/>
        <xdr:cNvSpPr/>
      </xdr:nvSpPr>
      <xdr:spPr>
        <a:xfrm>
          <a:off x="9588500" y="1324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163930</xdr:rowOff>
    </xdr:from>
    <xdr:ext cx="534377" cy="259045"/>
    <xdr:sp macro="" textlink="">
      <xdr:nvSpPr>
        <xdr:cNvPr id="424" name="テキスト ボックス 423"/>
        <xdr:cNvSpPr txBox="1"/>
      </xdr:nvSpPr>
      <xdr:spPr>
        <a:xfrm>
          <a:off x="9372111" y="130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105197</xdr:rowOff>
    </xdr:from>
    <xdr:to>
      <xdr:col>46</xdr:col>
      <xdr:colOff>38100</xdr:colOff>
      <xdr:row>79</xdr:row>
      <xdr:rowOff>35347</xdr:rowOff>
    </xdr:to>
    <xdr:sp macro="" textlink="">
      <xdr:nvSpPr>
        <xdr:cNvPr id="425" name="楕円 424"/>
        <xdr:cNvSpPr/>
      </xdr:nvSpPr>
      <xdr:spPr>
        <a:xfrm>
          <a:off x="8699500" y="134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26474</xdr:rowOff>
    </xdr:from>
    <xdr:ext cx="534377" cy="259045"/>
    <xdr:sp macro="" textlink="">
      <xdr:nvSpPr>
        <xdr:cNvPr id="426" name="テキスト ボックス 425"/>
        <xdr:cNvSpPr txBox="1"/>
      </xdr:nvSpPr>
      <xdr:spPr>
        <a:xfrm>
          <a:off x="8483111" y="1357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123375</xdr:rowOff>
    </xdr:from>
    <xdr:to>
      <xdr:col>41</xdr:col>
      <xdr:colOff>101600</xdr:colOff>
      <xdr:row>79</xdr:row>
      <xdr:rowOff>53525</xdr:rowOff>
    </xdr:to>
    <xdr:sp macro="" textlink="">
      <xdr:nvSpPr>
        <xdr:cNvPr id="427" name="楕円 426"/>
        <xdr:cNvSpPr/>
      </xdr:nvSpPr>
      <xdr:spPr>
        <a:xfrm>
          <a:off x="7810500" y="134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44652</xdr:rowOff>
    </xdr:from>
    <xdr:ext cx="469744" cy="259045"/>
    <xdr:sp macro="" textlink="">
      <xdr:nvSpPr>
        <xdr:cNvPr id="428" name="テキスト ボックス 427"/>
        <xdr:cNvSpPr txBox="1"/>
      </xdr:nvSpPr>
      <xdr:spPr>
        <a:xfrm>
          <a:off x="7626428" y="135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133869</xdr:rowOff>
    </xdr:from>
    <xdr:to>
      <xdr:col>36</xdr:col>
      <xdr:colOff>165100</xdr:colOff>
      <xdr:row>79</xdr:row>
      <xdr:rowOff>64019</xdr:rowOff>
    </xdr:to>
    <xdr:sp macro="" textlink="">
      <xdr:nvSpPr>
        <xdr:cNvPr id="429" name="楕円 428"/>
        <xdr:cNvSpPr/>
      </xdr:nvSpPr>
      <xdr:spPr>
        <a:xfrm>
          <a:off x="6921500" y="1350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55146</xdr:rowOff>
    </xdr:from>
    <xdr:ext cx="469744" cy="259045"/>
    <xdr:sp macro="" textlink="">
      <xdr:nvSpPr>
        <xdr:cNvPr id="430" name="テキスト ボックス 429"/>
        <xdr:cNvSpPr txBox="1"/>
      </xdr:nvSpPr>
      <xdr:spPr>
        <a:xfrm>
          <a:off x="6737428" y="1359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147793</xdr:rowOff>
    </xdr:from>
    <xdr:to>
      <xdr:col>55</xdr:col>
      <xdr:colOff>0</xdr:colOff>
      <xdr:row>96</xdr:row>
      <xdr:rowOff>76439</xdr:rowOff>
    </xdr:to>
    <xdr:cxnSp macro="">
      <xdr:nvCxnSpPr>
        <xdr:cNvPr id="459" name="直線コネクタ 458"/>
        <xdr:cNvCxnSpPr/>
      </xdr:nvCxnSpPr>
      <xdr:spPr>
        <a:xfrm flipV="1">
          <a:off x="9639300" y="16435543"/>
          <a:ext cx="838200" cy="10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60" name="土木費平均値テキスト"/>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7813</xdr:rowOff>
    </xdr:from>
    <xdr:to>
      <xdr:col>50</xdr:col>
      <xdr:colOff>114300</xdr:colOff>
      <xdr:row>96</xdr:row>
      <xdr:rowOff>76439</xdr:rowOff>
    </xdr:to>
    <xdr:cxnSp macro="">
      <xdr:nvCxnSpPr>
        <xdr:cNvPr id="462" name="直線コネクタ 461"/>
        <xdr:cNvCxnSpPr/>
      </xdr:nvCxnSpPr>
      <xdr:spPr>
        <a:xfrm>
          <a:off x="8750300" y="16467013"/>
          <a:ext cx="889000" cy="6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4" name="テキスト ボックス 463"/>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1702</xdr:rowOff>
    </xdr:from>
    <xdr:to>
      <xdr:col>45</xdr:col>
      <xdr:colOff>177800</xdr:colOff>
      <xdr:row>96</xdr:row>
      <xdr:rowOff>7813</xdr:rowOff>
    </xdr:to>
    <xdr:cxnSp macro="">
      <xdr:nvCxnSpPr>
        <xdr:cNvPr id="465" name="直線コネクタ 464"/>
        <xdr:cNvCxnSpPr/>
      </xdr:nvCxnSpPr>
      <xdr:spPr>
        <a:xfrm>
          <a:off x="7861300" y="16460902"/>
          <a:ext cx="889000" cy="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52857</xdr:rowOff>
    </xdr:from>
    <xdr:to>
      <xdr:col>46</xdr:col>
      <xdr:colOff>38100</xdr:colOff>
      <xdr:row>96</xdr:row>
      <xdr:rowOff>154457</xdr:rowOff>
    </xdr:to>
    <xdr:sp macro="" textlink="">
      <xdr:nvSpPr>
        <xdr:cNvPr id="466" name="フローチャート: 判断 465"/>
        <xdr:cNvSpPr/>
      </xdr:nvSpPr>
      <xdr:spPr>
        <a:xfrm>
          <a:off x="8699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145584</xdr:rowOff>
    </xdr:from>
    <xdr:ext cx="534377" cy="259045"/>
    <xdr:sp macro="" textlink="">
      <xdr:nvSpPr>
        <xdr:cNvPr id="467" name="テキスト ボックス 466"/>
        <xdr:cNvSpPr txBox="1"/>
      </xdr:nvSpPr>
      <xdr:spPr>
        <a:xfrm>
          <a:off x="8483111" y="166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1702</xdr:rowOff>
    </xdr:from>
    <xdr:to>
      <xdr:col>41</xdr:col>
      <xdr:colOff>50800</xdr:colOff>
      <xdr:row>96</xdr:row>
      <xdr:rowOff>42918</xdr:rowOff>
    </xdr:to>
    <xdr:cxnSp macro="">
      <xdr:nvCxnSpPr>
        <xdr:cNvPr id="468" name="直線コネクタ 467"/>
        <xdr:cNvCxnSpPr/>
      </xdr:nvCxnSpPr>
      <xdr:spPr>
        <a:xfrm flipV="1">
          <a:off x="6972300" y="16460902"/>
          <a:ext cx="889000" cy="4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82263</xdr:rowOff>
    </xdr:from>
    <xdr:to>
      <xdr:col>41</xdr:col>
      <xdr:colOff>101600</xdr:colOff>
      <xdr:row>97</xdr:row>
      <xdr:rowOff>12413</xdr:rowOff>
    </xdr:to>
    <xdr:sp macro="" textlink="">
      <xdr:nvSpPr>
        <xdr:cNvPr id="469" name="フローチャート: 判断 468"/>
        <xdr:cNvSpPr/>
      </xdr:nvSpPr>
      <xdr:spPr>
        <a:xfrm>
          <a:off x="7810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3540</xdr:rowOff>
    </xdr:from>
    <xdr:ext cx="534377" cy="259045"/>
    <xdr:sp macro="" textlink="">
      <xdr:nvSpPr>
        <xdr:cNvPr id="470" name="テキスト ボックス 469"/>
        <xdr:cNvSpPr txBox="1"/>
      </xdr:nvSpPr>
      <xdr:spPr>
        <a:xfrm>
          <a:off x="7594111" y="1663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79284</xdr:rowOff>
    </xdr:from>
    <xdr:to>
      <xdr:col>36</xdr:col>
      <xdr:colOff>165100</xdr:colOff>
      <xdr:row>97</xdr:row>
      <xdr:rowOff>9434</xdr:rowOff>
    </xdr:to>
    <xdr:sp macro="" textlink="">
      <xdr:nvSpPr>
        <xdr:cNvPr id="471" name="フローチャート: 判断 470"/>
        <xdr:cNvSpPr/>
      </xdr:nvSpPr>
      <xdr:spPr>
        <a:xfrm>
          <a:off x="6921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561</xdr:rowOff>
    </xdr:from>
    <xdr:ext cx="534377" cy="259045"/>
    <xdr:sp macro="" textlink="">
      <xdr:nvSpPr>
        <xdr:cNvPr id="472" name="テキスト ボックス 471"/>
        <xdr:cNvSpPr txBox="1"/>
      </xdr:nvSpPr>
      <xdr:spPr>
        <a:xfrm>
          <a:off x="6705111" y="166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96993</xdr:rowOff>
    </xdr:from>
    <xdr:to>
      <xdr:col>55</xdr:col>
      <xdr:colOff>50800</xdr:colOff>
      <xdr:row>96</xdr:row>
      <xdr:rowOff>27143</xdr:rowOff>
    </xdr:to>
    <xdr:sp macro="" textlink="">
      <xdr:nvSpPr>
        <xdr:cNvPr id="478" name="楕円 477"/>
        <xdr:cNvSpPr/>
      </xdr:nvSpPr>
      <xdr:spPr>
        <a:xfrm>
          <a:off x="10426700" y="1638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119870</xdr:rowOff>
    </xdr:from>
    <xdr:ext cx="534377" cy="259045"/>
    <xdr:sp macro="" textlink="">
      <xdr:nvSpPr>
        <xdr:cNvPr id="479" name="土木費該当値テキスト"/>
        <xdr:cNvSpPr txBox="1"/>
      </xdr:nvSpPr>
      <xdr:spPr>
        <a:xfrm>
          <a:off x="10528300" y="1623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25639</xdr:rowOff>
    </xdr:from>
    <xdr:to>
      <xdr:col>50</xdr:col>
      <xdr:colOff>165100</xdr:colOff>
      <xdr:row>96</xdr:row>
      <xdr:rowOff>127239</xdr:rowOff>
    </xdr:to>
    <xdr:sp macro="" textlink="">
      <xdr:nvSpPr>
        <xdr:cNvPr id="480" name="楕円 479"/>
        <xdr:cNvSpPr/>
      </xdr:nvSpPr>
      <xdr:spPr>
        <a:xfrm>
          <a:off x="9588500" y="1648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143766</xdr:rowOff>
    </xdr:from>
    <xdr:ext cx="534377" cy="259045"/>
    <xdr:sp macro="" textlink="">
      <xdr:nvSpPr>
        <xdr:cNvPr id="481" name="テキスト ボックス 480"/>
        <xdr:cNvSpPr txBox="1"/>
      </xdr:nvSpPr>
      <xdr:spPr>
        <a:xfrm>
          <a:off x="9372111" y="1626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128463</xdr:rowOff>
    </xdr:from>
    <xdr:to>
      <xdr:col>46</xdr:col>
      <xdr:colOff>38100</xdr:colOff>
      <xdr:row>96</xdr:row>
      <xdr:rowOff>58613</xdr:rowOff>
    </xdr:to>
    <xdr:sp macro="" textlink="">
      <xdr:nvSpPr>
        <xdr:cNvPr id="482" name="楕円 481"/>
        <xdr:cNvSpPr/>
      </xdr:nvSpPr>
      <xdr:spPr>
        <a:xfrm>
          <a:off x="8699500" y="1641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75140</xdr:rowOff>
    </xdr:from>
    <xdr:ext cx="534377" cy="259045"/>
    <xdr:sp macro="" textlink="">
      <xdr:nvSpPr>
        <xdr:cNvPr id="483" name="テキスト ボックス 482"/>
        <xdr:cNvSpPr txBox="1"/>
      </xdr:nvSpPr>
      <xdr:spPr>
        <a:xfrm>
          <a:off x="8483111" y="1619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122352</xdr:rowOff>
    </xdr:from>
    <xdr:to>
      <xdr:col>41</xdr:col>
      <xdr:colOff>101600</xdr:colOff>
      <xdr:row>96</xdr:row>
      <xdr:rowOff>52502</xdr:rowOff>
    </xdr:to>
    <xdr:sp macro="" textlink="">
      <xdr:nvSpPr>
        <xdr:cNvPr id="484" name="楕円 483"/>
        <xdr:cNvSpPr/>
      </xdr:nvSpPr>
      <xdr:spPr>
        <a:xfrm>
          <a:off x="7810500" y="1641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69029</xdr:rowOff>
    </xdr:from>
    <xdr:ext cx="534377" cy="259045"/>
    <xdr:sp macro="" textlink="">
      <xdr:nvSpPr>
        <xdr:cNvPr id="485" name="テキスト ボックス 484"/>
        <xdr:cNvSpPr txBox="1"/>
      </xdr:nvSpPr>
      <xdr:spPr>
        <a:xfrm>
          <a:off x="7594111" y="1618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163568</xdr:rowOff>
    </xdr:from>
    <xdr:to>
      <xdr:col>36</xdr:col>
      <xdr:colOff>165100</xdr:colOff>
      <xdr:row>96</xdr:row>
      <xdr:rowOff>93718</xdr:rowOff>
    </xdr:to>
    <xdr:sp macro="" textlink="">
      <xdr:nvSpPr>
        <xdr:cNvPr id="486" name="楕円 485"/>
        <xdr:cNvSpPr/>
      </xdr:nvSpPr>
      <xdr:spPr>
        <a:xfrm>
          <a:off x="6921500" y="1645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110245</xdr:rowOff>
    </xdr:from>
    <xdr:ext cx="534377" cy="259045"/>
    <xdr:sp macro="" textlink="">
      <xdr:nvSpPr>
        <xdr:cNvPr id="487" name="テキスト ボックス 486"/>
        <xdr:cNvSpPr txBox="1"/>
      </xdr:nvSpPr>
      <xdr:spPr>
        <a:xfrm>
          <a:off x="6705111" y="1622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9986</xdr:rowOff>
    </xdr:from>
    <xdr:to>
      <xdr:col>85</xdr:col>
      <xdr:colOff>127000</xdr:colOff>
      <xdr:row>37</xdr:row>
      <xdr:rowOff>13823</xdr:rowOff>
    </xdr:to>
    <xdr:cxnSp macro="">
      <xdr:nvCxnSpPr>
        <xdr:cNvPr id="518" name="直線コネクタ 517"/>
        <xdr:cNvCxnSpPr/>
      </xdr:nvCxnSpPr>
      <xdr:spPr>
        <a:xfrm flipV="1">
          <a:off x="15481300" y="6353636"/>
          <a:ext cx="8382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9" name="消防費平均値テキスト"/>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13823</xdr:rowOff>
    </xdr:from>
    <xdr:to>
      <xdr:col>81</xdr:col>
      <xdr:colOff>50800</xdr:colOff>
      <xdr:row>37</xdr:row>
      <xdr:rowOff>40406</xdr:rowOff>
    </xdr:to>
    <xdr:cxnSp macro="">
      <xdr:nvCxnSpPr>
        <xdr:cNvPr id="521" name="直線コネクタ 520"/>
        <xdr:cNvCxnSpPr/>
      </xdr:nvCxnSpPr>
      <xdr:spPr>
        <a:xfrm flipV="1">
          <a:off x="14592300" y="6357473"/>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3" name="テキスト ボックス 522"/>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144500</xdr:rowOff>
    </xdr:from>
    <xdr:to>
      <xdr:col>76</xdr:col>
      <xdr:colOff>114300</xdr:colOff>
      <xdr:row>37</xdr:row>
      <xdr:rowOff>40406</xdr:rowOff>
    </xdr:to>
    <xdr:cxnSp macro="">
      <xdr:nvCxnSpPr>
        <xdr:cNvPr id="524" name="直線コネクタ 523"/>
        <xdr:cNvCxnSpPr/>
      </xdr:nvCxnSpPr>
      <xdr:spPr>
        <a:xfrm>
          <a:off x="13703300" y="6316700"/>
          <a:ext cx="889000" cy="6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154312</xdr:rowOff>
    </xdr:from>
    <xdr:to>
      <xdr:col>76</xdr:col>
      <xdr:colOff>165100</xdr:colOff>
      <xdr:row>37</xdr:row>
      <xdr:rowOff>84462</xdr:rowOff>
    </xdr:to>
    <xdr:sp macro="" textlink="">
      <xdr:nvSpPr>
        <xdr:cNvPr id="525" name="フローチャート: 判断 524"/>
        <xdr:cNvSpPr/>
      </xdr:nvSpPr>
      <xdr:spPr>
        <a:xfrm>
          <a:off x="14541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100989</xdr:rowOff>
    </xdr:from>
    <xdr:ext cx="534377" cy="259045"/>
    <xdr:sp macro="" textlink="">
      <xdr:nvSpPr>
        <xdr:cNvPr id="526" name="テキスト ボックス 525"/>
        <xdr:cNvSpPr txBox="1"/>
      </xdr:nvSpPr>
      <xdr:spPr>
        <a:xfrm>
          <a:off x="143251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144500</xdr:rowOff>
    </xdr:from>
    <xdr:to>
      <xdr:col>71</xdr:col>
      <xdr:colOff>177800</xdr:colOff>
      <xdr:row>37</xdr:row>
      <xdr:rowOff>55183</xdr:rowOff>
    </xdr:to>
    <xdr:cxnSp macro="">
      <xdr:nvCxnSpPr>
        <xdr:cNvPr id="527" name="直線コネクタ 526"/>
        <xdr:cNvCxnSpPr/>
      </xdr:nvCxnSpPr>
      <xdr:spPr>
        <a:xfrm flipV="1">
          <a:off x="12814300" y="6316700"/>
          <a:ext cx="889000" cy="8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159456</xdr:rowOff>
    </xdr:from>
    <xdr:to>
      <xdr:col>72</xdr:col>
      <xdr:colOff>38100</xdr:colOff>
      <xdr:row>37</xdr:row>
      <xdr:rowOff>89606</xdr:rowOff>
    </xdr:to>
    <xdr:sp macro="" textlink="">
      <xdr:nvSpPr>
        <xdr:cNvPr id="528" name="フローチャート: 判断 527"/>
        <xdr:cNvSpPr/>
      </xdr:nvSpPr>
      <xdr:spPr>
        <a:xfrm>
          <a:off x="13652500" y="633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80733</xdr:rowOff>
    </xdr:from>
    <xdr:ext cx="534377" cy="259045"/>
    <xdr:sp macro="" textlink="">
      <xdr:nvSpPr>
        <xdr:cNvPr id="529" name="テキスト ボックス 528"/>
        <xdr:cNvSpPr txBox="1"/>
      </xdr:nvSpPr>
      <xdr:spPr>
        <a:xfrm>
          <a:off x="13436111" y="64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3828</xdr:rowOff>
    </xdr:from>
    <xdr:to>
      <xdr:col>67</xdr:col>
      <xdr:colOff>101600</xdr:colOff>
      <xdr:row>37</xdr:row>
      <xdr:rowOff>105428</xdr:rowOff>
    </xdr:to>
    <xdr:sp macro="" textlink="">
      <xdr:nvSpPr>
        <xdr:cNvPr id="530" name="フローチャート: 判断 529"/>
        <xdr:cNvSpPr/>
      </xdr:nvSpPr>
      <xdr:spPr>
        <a:xfrm>
          <a:off x="12763500" y="634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121955</xdr:rowOff>
    </xdr:from>
    <xdr:ext cx="534377" cy="259045"/>
    <xdr:sp macro="" textlink="">
      <xdr:nvSpPr>
        <xdr:cNvPr id="531" name="テキスト ボックス 530"/>
        <xdr:cNvSpPr txBox="1"/>
      </xdr:nvSpPr>
      <xdr:spPr>
        <a:xfrm>
          <a:off x="12547111" y="612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130636</xdr:rowOff>
    </xdr:from>
    <xdr:to>
      <xdr:col>85</xdr:col>
      <xdr:colOff>177800</xdr:colOff>
      <xdr:row>37</xdr:row>
      <xdr:rowOff>60786</xdr:rowOff>
    </xdr:to>
    <xdr:sp macro="" textlink="">
      <xdr:nvSpPr>
        <xdr:cNvPr id="537" name="楕円 536"/>
        <xdr:cNvSpPr/>
      </xdr:nvSpPr>
      <xdr:spPr>
        <a:xfrm>
          <a:off x="16268700" y="63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109063</xdr:rowOff>
    </xdr:from>
    <xdr:ext cx="534377" cy="259045"/>
    <xdr:sp macro="" textlink="">
      <xdr:nvSpPr>
        <xdr:cNvPr id="538" name="消防費該当値テキスト"/>
        <xdr:cNvSpPr txBox="1"/>
      </xdr:nvSpPr>
      <xdr:spPr>
        <a:xfrm>
          <a:off x="16370300" y="628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134473</xdr:rowOff>
    </xdr:from>
    <xdr:to>
      <xdr:col>81</xdr:col>
      <xdr:colOff>101600</xdr:colOff>
      <xdr:row>37</xdr:row>
      <xdr:rowOff>64623</xdr:rowOff>
    </xdr:to>
    <xdr:sp macro="" textlink="">
      <xdr:nvSpPr>
        <xdr:cNvPr id="539" name="楕円 538"/>
        <xdr:cNvSpPr/>
      </xdr:nvSpPr>
      <xdr:spPr>
        <a:xfrm>
          <a:off x="15430500" y="63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55750</xdr:rowOff>
    </xdr:from>
    <xdr:ext cx="534377" cy="259045"/>
    <xdr:sp macro="" textlink="">
      <xdr:nvSpPr>
        <xdr:cNvPr id="540" name="テキスト ボックス 539"/>
        <xdr:cNvSpPr txBox="1"/>
      </xdr:nvSpPr>
      <xdr:spPr>
        <a:xfrm>
          <a:off x="15214111" y="63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161056</xdr:rowOff>
    </xdr:from>
    <xdr:to>
      <xdr:col>76</xdr:col>
      <xdr:colOff>165100</xdr:colOff>
      <xdr:row>37</xdr:row>
      <xdr:rowOff>91206</xdr:rowOff>
    </xdr:to>
    <xdr:sp macro="" textlink="">
      <xdr:nvSpPr>
        <xdr:cNvPr id="541" name="楕円 540"/>
        <xdr:cNvSpPr/>
      </xdr:nvSpPr>
      <xdr:spPr>
        <a:xfrm>
          <a:off x="14541500" y="633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82333</xdr:rowOff>
    </xdr:from>
    <xdr:ext cx="534377" cy="259045"/>
    <xdr:sp macro="" textlink="">
      <xdr:nvSpPr>
        <xdr:cNvPr id="542" name="テキスト ボックス 541"/>
        <xdr:cNvSpPr txBox="1"/>
      </xdr:nvSpPr>
      <xdr:spPr>
        <a:xfrm>
          <a:off x="14325111" y="642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93700</xdr:rowOff>
    </xdr:from>
    <xdr:to>
      <xdr:col>72</xdr:col>
      <xdr:colOff>38100</xdr:colOff>
      <xdr:row>37</xdr:row>
      <xdr:rowOff>23850</xdr:rowOff>
    </xdr:to>
    <xdr:sp macro="" textlink="">
      <xdr:nvSpPr>
        <xdr:cNvPr id="543" name="楕円 542"/>
        <xdr:cNvSpPr/>
      </xdr:nvSpPr>
      <xdr:spPr>
        <a:xfrm>
          <a:off x="13652500" y="62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40377</xdr:rowOff>
    </xdr:from>
    <xdr:ext cx="534377" cy="259045"/>
    <xdr:sp macro="" textlink="">
      <xdr:nvSpPr>
        <xdr:cNvPr id="544" name="テキスト ボックス 543"/>
        <xdr:cNvSpPr txBox="1"/>
      </xdr:nvSpPr>
      <xdr:spPr>
        <a:xfrm>
          <a:off x="13436111" y="604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4383</xdr:rowOff>
    </xdr:from>
    <xdr:to>
      <xdr:col>67</xdr:col>
      <xdr:colOff>101600</xdr:colOff>
      <xdr:row>37</xdr:row>
      <xdr:rowOff>105983</xdr:rowOff>
    </xdr:to>
    <xdr:sp macro="" textlink="">
      <xdr:nvSpPr>
        <xdr:cNvPr id="545" name="楕円 544"/>
        <xdr:cNvSpPr/>
      </xdr:nvSpPr>
      <xdr:spPr>
        <a:xfrm>
          <a:off x="12763500" y="634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97110</xdr:rowOff>
    </xdr:from>
    <xdr:ext cx="534377" cy="259045"/>
    <xdr:sp macro="" textlink="">
      <xdr:nvSpPr>
        <xdr:cNvPr id="546" name="テキスト ボックス 545"/>
        <xdr:cNvSpPr txBox="1"/>
      </xdr:nvSpPr>
      <xdr:spPr>
        <a:xfrm>
          <a:off x="12547111" y="644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38211</xdr:rowOff>
    </xdr:from>
    <xdr:to>
      <xdr:col>85</xdr:col>
      <xdr:colOff>127000</xdr:colOff>
      <xdr:row>57</xdr:row>
      <xdr:rowOff>59242</xdr:rowOff>
    </xdr:to>
    <xdr:cxnSp macro="">
      <xdr:nvCxnSpPr>
        <xdr:cNvPr id="573" name="直線コネクタ 572"/>
        <xdr:cNvCxnSpPr/>
      </xdr:nvCxnSpPr>
      <xdr:spPr>
        <a:xfrm>
          <a:off x="15481300" y="9810861"/>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4" name="教育費平均値テキスト"/>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1438</xdr:rowOff>
    </xdr:from>
    <xdr:to>
      <xdr:col>81</xdr:col>
      <xdr:colOff>50800</xdr:colOff>
      <xdr:row>57</xdr:row>
      <xdr:rowOff>38211</xdr:rowOff>
    </xdr:to>
    <xdr:cxnSp macro="">
      <xdr:nvCxnSpPr>
        <xdr:cNvPr id="576" name="直線コネクタ 575"/>
        <xdr:cNvCxnSpPr/>
      </xdr:nvCxnSpPr>
      <xdr:spPr>
        <a:xfrm>
          <a:off x="14592300" y="9259738"/>
          <a:ext cx="889000" cy="55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8" name="テキスト ボックス 577"/>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1438</xdr:rowOff>
    </xdr:from>
    <xdr:to>
      <xdr:col>76</xdr:col>
      <xdr:colOff>114300</xdr:colOff>
      <xdr:row>55</xdr:row>
      <xdr:rowOff>146512</xdr:rowOff>
    </xdr:to>
    <xdr:cxnSp macro="">
      <xdr:nvCxnSpPr>
        <xdr:cNvPr id="579" name="直線コネクタ 578"/>
        <xdr:cNvCxnSpPr/>
      </xdr:nvCxnSpPr>
      <xdr:spPr>
        <a:xfrm flipV="1">
          <a:off x="13703300" y="9259738"/>
          <a:ext cx="889000" cy="3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80" name="フローチャート: 判断 579"/>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66212</xdr:rowOff>
    </xdr:from>
    <xdr:ext cx="534377" cy="259045"/>
    <xdr:sp macro="" textlink="">
      <xdr:nvSpPr>
        <xdr:cNvPr id="581" name="テキスト ボックス 580"/>
        <xdr:cNvSpPr txBox="1"/>
      </xdr:nvSpPr>
      <xdr:spPr>
        <a:xfrm>
          <a:off x="14325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146512</xdr:rowOff>
    </xdr:from>
    <xdr:to>
      <xdr:col>71</xdr:col>
      <xdr:colOff>177800</xdr:colOff>
      <xdr:row>56</xdr:row>
      <xdr:rowOff>162413</xdr:rowOff>
    </xdr:to>
    <xdr:cxnSp macro="">
      <xdr:nvCxnSpPr>
        <xdr:cNvPr id="582" name="直線コネクタ 581"/>
        <xdr:cNvCxnSpPr/>
      </xdr:nvCxnSpPr>
      <xdr:spPr>
        <a:xfrm flipV="1">
          <a:off x="12814300" y="9576262"/>
          <a:ext cx="889000" cy="18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83" name="フローチャート: 判断 582"/>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68991</xdr:rowOff>
    </xdr:from>
    <xdr:ext cx="534377" cy="259045"/>
    <xdr:sp macro="" textlink="">
      <xdr:nvSpPr>
        <xdr:cNvPr id="584" name="テキスト ボックス 583"/>
        <xdr:cNvSpPr txBox="1"/>
      </xdr:nvSpPr>
      <xdr:spPr>
        <a:xfrm>
          <a:off x="13436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85" name="フローチャート: 判断 584"/>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86" name="テキスト ボックス 585"/>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8442</xdr:rowOff>
    </xdr:from>
    <xdr:to>
      <xdr:col>85</xdr:col>
      <xdr:colOff>177800</xdr:colOff>
      <xdr:row>57</xdr:row>
      <xdr:rowOff>110042</xdr:rowOff>
    </xdr:to>
    <xdr:sp macro="" textlink="">
      <xdr:nvSpPr>
        <xdr:cNvPr id="592" name="楕円 591"/>
        <xdr:cNvSpPr/>
      </xdr:nvSpPr>
      <xdr:spPr>
        <a:xfrm>
          <a:off x="16268700" y="978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94819</xdr:rowOff>
    </xdr:from>
    <xdr:ext cx="534377" cy="259045"/>
    <xdr:sp macro="" textlink="">
      <xdr:nvSpPr>
        <xdr:cNvPr id="593" name="教育費該当値テキスト"/>
        <xdr:cNvSpPr txBox="1"/>
      </xdr:nvSpPr>
      <xdr:spPr>
        <a:xfrm>
          <a:off x="16370300" y="969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158861</xdr:rowOff>
    </xdr:from>
    <xdr:to>
      <xdr:col>81</xdr:col>
      <xdr:colOff>101600</xdr:colOff>
      <xdr:row>57</xdr:row>
      <xdr:rowOff>89011</xdr:rowOff>
    </xdr:to>
    <xdr:sp macro="" textlink="">
      <xdr:nvSpPr>
        <xdr:cNvPr id="594" name="楕円 593"/>
        <xdr:cNvSpPr/>
      </xdr:nvSpPr>
      <xdr:spPr>
        <a:xfrm>
          <a:off x="15430500" y="97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80138</xdr:rowOff>
    </xdr:from>
    <xdr:ext cx="534377" cy="259045"/>
    <xdr:sp macro="" textlink="">
      <xdr:nvSpPr>
        <xdr:cNvPr id="595" name="テキスト ボックス 594"/>
        <xdr:cNvSpPr txBox="1"/>
      </xdr:nvSpPr>
      <xdr:spPr>
        <a:xfrm>
          <a:off x="15214111" y="985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122088</xdr:rowOff>
    </xdr:from>
    <xdr:to>
      <xdr:col>76</xdr:col>
      <xdr:colOff>165100</xdr:colOff>
      <xdr:row>54</xdr:row>
      <xdr:rowOff>52238</xdr:rowOff>
    </xdr:to>
    <xdr:sp macro="" textlink="">
      <xdr:nvSpPr>
        <xdr:cNvPr id="596" name="楕円 595"/>
        <xdr:cNvSpPr/>
      </xdr:nvSpPr>
      <xdr:spPr>
        <a:xfrm>
          <a:off x="14541500" y="92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68765</xdr:rowOff>
    </xdr:from>
    <xdr:ext cx="599010" cy="259045"/>
    <xdr:sp macro="" textlink="">
      <xdr:nvSpPr>
        <xdr:cNvPr id="597" name="テキスト ボックス 596"/>
        <xdr:cNvSpPr txBox="1"/>
      </xdr:nvSpPr>
      <xdr:spPr>
        <a:xfrm>
          <a:off x="14292795" y="898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95712</xdr:rowOff>
    </xdr:from>
    <xdr:to>
      <xdr:col>72</xdr:col>
      <xdr:colOff>38100</xdr:colOff>
      <xdr:row>56</xdr:row>
      <xdr:rowOff>25862</xdr:rowOff>
    </xdr:to>
    <xdr:sp macro="" textlink="">
      <xdr:nvSpPr>
        <xdr:cNvPr id="598" name="楕円 597"/>
        <xdr:cNvSpPr/>
      </xdr:nvSpPr>
      <xdr:spPr>
        <a:xfrm>
          <a:off x="13652500" y="952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42389</xdr:rowOff>
    </xdr:from>
    <xdr:ext cx="599010" cy="259045"/>
    <xdr:sp macro="" textlink="">
      <xdr:nvSpPr>
        <xdr:cNvPr id="599" name="テキスト ボックス 598"/>
        <xdr:cNvSpPr txBox="1"/>
      </xdr:nvSpPr>
      <xdr:spPr>
        <a:xfrm>
          <a:off x="13403795" y="930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111613</xdr:rowOff>
    </xdr:from>
    <xdr:to>
      <xdr:col>67</xdr:col>
      <xdr:colOff>101600</xdr:colOff>
      <xdr:row>57</xdr:row>
      <xdr:rowOff>41763</xdr:rowOff>
    </xdr:to>
    <xdr:sp macro="" textlink="">
      <xdr:nvSpPr>
        <xdr:cNvPr id="600" name="楕円 599"/>
        <xdr:cNvSpPr/>
      </xdr:nvSpPr>
      <xdr:spPr>
        <a:xfrm>
          <a:off x="12763500" y="971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58290</xdr:rowOff>
    </xdr:from>
    <xdr:ext cx="534377" cy="259045"/>
    <xdr:sp macro="" textlink="">
      <xdr:nvSpPr>
        <xdr:cNvPr id="601" name="テキスト ボックス 600"/>
        <xdr:cNvSpPr txBox="1"/>
      </xdr:nvSpPr>
      <xdr:spPr>
        <a:xfrm>
          <a:off x="12547111" y="94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162140</xdr:rowOff>
    </xdr:from>
    <xdr:to>
      <xdr:col>85</xdr:col>
      <xdr:colOff>127000</xdr:colOff>
      <xdr:row>79</xdr:row>
      <xdr:rowOff>44450</xdr:rowOff>
    </xdr:to>
    <xdr:cxnSp macro="">
      <xdr:nvCxnSpPr>
        <xdr:cNvPr id="630" name="直線コネクタ 629"/>
        <xdr:cNvCxnSpPr/>
      </xdr:nvCxnSpPr>
      <xdr:spPr>
        <a:xfrm>
          <a:off x="15481300" y="13535240"/>
          <a:ext cx="8382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153530</xdr:rowOff>
    </xdr:from>
    <xdr:to>
      <xdr:col>81</xdr:col>
      <xdr:colOff>50800</xdr:colOff>
      <xdr:row>78</xdr:row>
      <xdr:rowOff>162140</xdr:rowOff>
    </xdr:to>
    <xdr:cxnSp macro="">
      <xdr:nvCxnSpPr>
        <xdr:cNvPr id="633" name="直線コネクタ 632"/>
        <xdr:cNvCxnSpPr/>
      </xdr:nvCxnSpPr>
      <xdr:spPr>
        <a:xfrm>
          <a:off x="14592300" y="13526630"/>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5" name="テキスト ボックス 634"/>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153530</xdr:rowOff>
    </xdr:from>
    <xdr:to>
      <xdr:col>76</xdr:col>
      <xdr:colOff>114300</xdr:colOff>
      <xdr:row>79</xdr:row>
      <xdr:rowOff>23876</xdr:rowOff>
    </xdr:to>
    <xdr:cxnSp macro="">
      <xdr:nvCxnSpPr>
        <xdr:cNvPr id="636" name="直線コネクタ 635"/>
        <xdr:cNvCxnSpPr/>
      </xdr:nvCxnSpPr>
      <xdr:spPr>
        <a:xfrm flipV="1">
          <a:off x="13703300" y="13526630"/>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49485</xdr:rowOff>
    </xdr:from>
    <xdr:to>
      <xdr:col>76</xdr:col>
      <xdr:colOff>165100</xdr:colOff>
      <xdr:row>78</xdr:row>
      <xdr:rowOff>151085</xdr:rowOff>
    </xdr:to>
    <xdr:sp macro="" textlink="">
      <xdr:nvSpPr>
        <xdr:cNvPr id="637" name="フローチャート: 判断 636"/>
        <xdr:cNvSpPr/>
      </xdr:nvSpPr>
      <xdr:spPr>
        <a:xfrm>
          <a:off x="14541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167612</xdr:rowOff>
    </xdr:from>
    <xdr:ext cx="469744" cy="259045"/>
    <xdr:sp macro="" textlink="">
      <xdr:nvSpPr>
        <xdr:cNvPr id="638" name="テキスト ボックス 637"/>
        <xdr:cNvSpPr txBox="1"/>
      </xdr:nvSpPr>
      <xdr:spPr>
        <a:xfrm>
          <a:off x="14357428" y="1319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23876</xdr:rowOff>
    </xdr:from>
    <xdr:to>
      <xdr:col>71</xdr:col>
      <xdr:colOff>177800</xdr:colOff>
      <xdr:row>79</xdr:row>
      <xdr:rowOff>37249</xdr:rowOff>
    </xdr:to>
    <xdr:cxnSp macro="">
      <xdr:nvCxnSpPr>
        <xdr:cNvPr id="639" name="直線コネクタ 638"/>
        <xdr:cNvCxnSpPr/>
      </xdr:nvCxnSpPr>
      <xdr:spPr>
        <a:xfrm flipV="1">
          <a:off x="12814300" y="13568426"/>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92672</xdr:rowOff>
    </xdr:from>
    <xdr:to>
      <xdr:col>72</xdr:col>
      <xdr:colOff>38100</xdr:colOff>
      <xdr:row>79</xdr:row>
      <xdr:rowOff>22822</xdr:rowOff>
    </xdr:to>
    <xdr:sp macro="" textlink="">
      <xdr:nvSpPr>
        <xdr:cNvPr id="640" name="フローチャート: 判断 639"/>
        <xdr:cNvSpPr/>
      </xdr:nvSpPr>
      <xdr:spPr>
        <a:xfrm>
          <a:off x="13652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39349</xdr:rowOff>
    </xdr:from>
    <xdr:ext cx="469744" cy="259045"/>
    <xdr:sp macro="" textlink="">
      <xdr:nvSpPr>
        <xdr:cNvPr id="641" name="テキスト ボックス 640"/>
        <xdr:cNvSpPr txBox="1"/>
      </xdr:nvSpPr>
      <xdr:spPr>
        <a:xfrm>
          <a:off x="13468428" y="132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133725</xdr:rowOff>
    </xdr:from>
    <xdr:to>
      <xdr:col>67</xdr:col>
      <xdr:colOff>101600</xdr:colOff>
      <xdr:row>79</xdr:row>
      <xdr:rowOff>63875</xdr:rowOff>
    </xdr:to>
    <xdr:sp macro="" textlink="">
      <xdr:nvSpPr>
        <xdr:cNvPr id="642" name="フローチャート: 判断 641"/>
        <xdr:cNvSpPr/>
      </xdr:nvSpPr>
      <xdr:spPr>
        <a:xfrm>
          <a:off x="12763500" y="13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80402</xdr:rowOff>
    </xdr:from>
    <xdr:ext cx="469744" cy="259045"/>
    <xdr:sp macro="" textlink="">
      <xdr:nvSpPr>
        <xdr:cNvPr id="643" name="テキスト ボックス 642"/>
        <xdr:cNvSpPr txBox="1"/>
      </xdr:nvSpPr>
      <xdr:spPr>
        <a:xfrm>
          <a:off x="12579428" y="1328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111340</xdr:rowOff>
    </xdr:from>
    <xdr:to>
      <xdr:col>81</xdr:col>
      <xdr:colOff>101600</xdr:colOff>
      <xdr:row>79</xdr:row>
      <xdr:rowOff>41490</xdr:rowOff>
    </xdr:to>
    <xdr:sp macro="" textlink="">
      <xdr:nvSpPr>
        <xdr:cNvPr id="651" name="楕円 650"/>
        <xdr:cNvSpPr/>
      </xdr:nvSpPr>
      <xdr:spPr>
        <a:xfrm>
          <a:off x="15430500" y="1348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32617</xdr:rowOff>
    </xdr:from>
    <xdr:ext cx="469744" cy="259045"/>
    <xdr:sp macro="" textlink="">
      <xdr:nvSpPr>
        <xdr:cNvPr id="652" name="テキスト ボックス 651"/>
        <xdr:cNvSpPr txBox="1"/>
      </xdr:nvSpPr>
      <xdr:spPr>
        <a:xfrm>
          <a:off x="15246428" y="1357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102730</xdr:rowOff>
    </xdr:from>
    <xdr:to>
      <xdr:col>76</xdr:col>
      <xdr:colOff>165100</xdr:colOff>
      <xdr:row>79</xdr:row>
      <xdr:rowOff>32880</xdr:rowOff>
    </xdr:to>
    <xdr:sp macro="" textlink="">
      <xdr:nvSpPr>
        <xdr:cNvPr id="653" name="楕円 652"/>
        <xdr:cNvSpPr/>
      </xdr:nvSpPr>
      <xdr:spPr>
        <a:xfrm>
          <a:off x="14541500" y="134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24007</xdr:rowOff>
    </xdr:from>
    <xdr:ext cx="469744" cy="259045"/>
    <xdr:sp macro="" textlink="">
      <xdr:nvSpPr>
        <xdr:cNvPr id="654" name="テキスト ボックス 653"/>
        <xdr:cNvSpPr txBox="1"/>
      </xdr:nvSpPr>
      <xdr:spPr>
        <a:xfrm>
          <a:off x="14357428" y="1356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144526</xdr:rowOff>
    </xdr:from>
    <xdr:to>
      <xdr:col>72</xdr:col>
      <xdr:colOff>38100</xdr:colOff>
      <xdr:row>79</xdr:row>
      <xdr:rowOff>74676</xdr:rowOff>
    </xdr:to>
    <xdr:sp macro="" textlink="">
      <xdr:nvSpPr>
        <xdr:cNvPr id="655" name="楕円 654"/>
        <xdr:cNvSpPr/>
      </xdr:nvSpPr>
      <xdr:spPr>
        <a:xfrm>
          <a:off x="13652500" y="135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65803</xdr:rowOff>
    </xdr:from>
    <xdr:ext cx="469744" cy="259045"/>
    <xdr:sp macro="" textlink="">
      <xdr:nvSpPr>
        <xdr:cNvPr id="656" name="テキスト ボックス 655"/>
        <xdr:cNvSpPr txBox="1"/>
      </xdr:nvSpPr>
      <xdr:spPr>
        <a:xfrm>
          <a:off x="13468428" y="1361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157899</xdr:rowOff>
    </xdr:from>
    <xdr:to>
      <xdr:col>67</xdr:col>
      <xdr:colOff>101600</xdr:colOff>
      <xdr:row>79</xdr:row>
      <xdr:rowOff>88049</xdr:rowOff>
    </xdr:to>
    <xdr:sp macro="" textlink="">
      <xdr:nvSpPr>
        <xdr:cNvPr id="657" name="楕円 656"/>
        <xdr:cNvSpPr/>
      </xdr:nvSpPr>
      <xdr:spPr>
        <a:xfrm>
          <a:off x="12763500" y="135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79176</xdr:rowOff>
    </xdr:from>
    <xdr:ext cx="378565" cy="259045"/>
    <xdr:sp macro="" textlink="">
      <xdr:nvSpPr>
        <xdr:cNvPr id="658" name="テキスト ボックス 657"/>
        <xdr:cNvSpPr txBox="1"/>
      </xdr:nvSpPr>
      <xdr:spPr>
        <a:xfrm>
          <a:off x="12625017" y="13623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115450</xdr:rowOff>
    </xdr:from>
    <xdr:to>
      <xdr:col>85</xdr:col>
      <xdr:colOff>127000</xdr:colOff>
      <xdr:row>94</xdr:row>
      <xdr:rowOff>167836</xdr:rowOff>
    </xdr:to>
    <xdr:cxnSp macro="">
      <xdr:nvCxnSpPr>
        <xdr:cNvPr id="685" name="直線コネクタ 684"/>
        <xdr:cNvCxnSpPr/>
      </xdr:nvCxnSpPr>
      <xdr:spPr>
        <a:xfrm flipV="1">
          <a:off x="15481300" y="16231750"/>
          <a:ext cx="838200" cy="5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6" name="公債費平均値テキスト"/>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167836</xdr:rowOff>
    </xdr:from>
    <xdr:to>
      <xdr:col>81</xdr:col>
      <xdr:colOff>50800</xdr:colOff>
      <xdr:row>95</xdr:row>
      <xdr:rowOff>48892</xdr:rowOff>
    </xdr:to>
    <xdr:cxnSp macro="">
      <xdr:nvCxnSpPr>
        <xdr:cNvPr id="688" name="直線コネクタ 687"/>
        <xdr:cNvCxnSpPr/>
      </xdr:nvCxnSpPr>
      <xdr:spPr>
        <a:xfrm flipV="1">
          <a:off x="14592300" y="16284136"/>
          <a:ext cx="889000" cy="5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0" name="テキスト ボックス 689"/>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14692</xdr:rowOff>
    </xdr:from>
    <xdr:to>
      <xdr:col>76</xdr:col>
      <xdr:colOff>114300</xdr:colOff>
      <xdr:row>95</xdr:row>
      <xdr:rowOff>48892</xdr:rowOff>
    </xdr:to>
    <xdr:cxnSp macro="">
      <xdr:nvCxnSpPr>
        <xdr:cNvPr id="691" name="直線コネクタ 690"/>
        <xdr:cNvCxnSpPr/>
      </xdr:nvCxnSpPr>
      <xdr:spPr>
        <a:xfrm>
          <a:off x="13703300" y="16302442"/>
          <a:ext cx="889000" cy="3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125769</xdr:rowOff>
    </xdr:from>
    <xdr:to>
      <xdr:col>76</xdr:col>
      <xdr:colOff>165100</xdr:colOff>
      <xdr:row>96</xdr:row>
      <xdr:rowOff>55919</xdr:rowOff>
    </xdr:to>
    <xdr:sp macro="" textlink="">
      <xdr:nvSpPr>
        <xdr:cNvPr id="692" name="フローチャート: 判断 691"/>
        <xdr:cNvSpPr/>
      </xdr:nvSpPr>
      <xdr:spPr>
        <a:xfrm>
          <a:off x="14541500" y="164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47046</xdr:rowOff>
    </xdr:from>
    <xdr:ext cx="534377" cy="259045"/>
    <xdr:sp macro="" textlink="">
      <xdr:nvSpPr>
        <xdr:cNvPr id="693" name="テキスト ボックス 692"/>
        <xdr:cNvSpPr txBox="1"/>
      </xdr:nvSpPr>
      <xdr:spPr>
        <a:xfrm>
          <a:off x="14325111" y="165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14692</xdr:rowOff>
    </xdr:from>
    <xdr:to>
      <xdr:col>71</xdr:col>
      <xdr:colOff>177800</xdr:colOff>
      <xdr:row>95</xdr:row>
      <xdr:rowOff>38385</xdr:rowOff>
    </xdr:to>
    <xdr:cxnSp macro="">
      <xdr:nvCxnSpPr>
        <xdr:cNvPr id="694" name="直線コネクタ 693"/>
        <xdr:cNvCxnSpPr/>
      </xdr:nvCxnSpPr>
      <xdr:spPr>
        <a:xfrm flipV="1">
          <a:off x="12814300" y="16302442"/>
          <a:ext cx="8890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117639</xdr:rowOff>
    </xdr:from>
    <xdr:to>
      <xdr:col>72</xdr:col>
      <xdr:colOff>38100</xdr:colOff>
      <xdr:row>96</xdr:row>
      <xdr:rowOff>47789</xdr:rowOff>
    </xdr:to>
    <xdr:sp macro="" textlink="">
      <xdr:nvSpPr>
        <xdr:cNvPr id="695" name="フローチャート: 判断 694"/>
        <xdr:cNvSpPr/>
      </xdr:nvSpPr>
      <xdr:spPr>
        <a:xfrm>
          <a:off x="13652500" y="1640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38916</xdr:rowOff>
    </xdr:from>
    <xdr:ext cx="534377" cy="259045"/>
    <xdr:sp macro="" textlink="">
      <xdr:nvSpPr>
        <xdr:cNvPr id="696" name="テキスト ボックス 695"/>
        <xdr:cNvSpPr txBox="1"/>
      </xdr:nvSpPr>
      <xdr:spPr>
        <a:xfrm>
          <a:off x="13436111" y="1649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134620</xdr:rowOff>
    </xdr:from>
    <xdr:to>
      <xdr:col>67</xdr:col>
      <xdr:colOff>101600</xdr:colOff>
      <xdr:row>96</xdr:row>
      <xdr:rowOff>64770</xdr:rowOff>
    </xdr:to>
    <xdr:sp macro="" textlink="">
      <xdr:nvSpPr>
        <xdr:cNvPr id="697" name="フローチャート: 判断 696"/>
        <xdr:cNvSpPr/>
      </xdr:nvSpPr>
      <xdr:spPr>
        <a:xfrm>
          <a:off x="12763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55897</xdr:rowOff>
    </xdr:from>
    <xdr:ext cx="534377" cy="259045"/>
    <xdr:sp macro="" textlink="">
      <xdr:nvSpPr>
        <xdr:cNvPr id="698" name="テキスト ボックス 697"/>
        <xdr:cNvSpPr txBox="1"/>
      </xdr:nvSpPr>
      <xdr:spPr>
        <a:xfrm>
          <a:off x="12547111" y="16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64650</xdr:rowOff>
    </xdr:from>
    <xdr:to>
      <xdr:col>85</xdr:col>
      <xdr:colOff>177800</xdr:colOff>
      <xdr:row>94</xdr:row>
      <xdr:rowOff>166250</xdr:rowOff>
    </xdr:to>
    <xdr:sp macro="" textlink="">
      <xdr:nvSpPr>
        <xdr:cNvPr id="704" name="楕円 703"/>
        <xdr:cNvSpPr/>
      </xdr:nvSpPr>
      <xdr:spPr>
        <a:xfrm>
          <a:off x="16268700" y="1618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87527</xdr:rowOff>
    </xdr:from>
    <xdr:ext cx="534377" cy="259045"/>
    <xdr:sp macro="" textlink="">
      <xdr:nvSpPr>
        <xdr:cNvPr id="705" name="公債費該当値テキスト"/>
        <xdr:cNvSpPr txBox="1"/>
      </xdr:nvSpPr>
      <xdr:spPr>
        <a:xfrm>
          <a:off x="16370300" y="1603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117036</xdr:rowOff>
    </xdr:from>
    <xdr:to>
      <xdr:col>81</xdr:col>
      <xdr:colOff>101600</xdr:colOff>
      <xdr:row>95</xdr:row>
      <xdr:rowOff>47186</xdr:rowOff>
    </xdr:to>
    <xdr:sp macro="" textlink="">
      <xdr:nvSpPr>
        <xdr:cNvPr id="706" name="楕円 705"/>
        <xdr:cNvSpPr/>
      </xdr:nvSpPr>
      <xdr:spPr>
        <a:xfrm>
          <a:off x="15430500" y="1623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63713</xdr:rowOff>
    </xdr:from>
    <xdr:ext cx="534377" cy="259045"/>
    <xdr:sp macro="" textlink="">
      <xdr:nvSpPr>
        <xdr:cNvPr id="707" name="テキスト ボックス 706"/>
        <xdr:cNvSpPr txBox="1"/>
      </xdr:nvSpPr>
      <xdr:spPr>
        <a:xfrm>
          <a:off x="15214111" y="1600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169542</xdr:rowOff>
    </xdr:from>
    <xdr:to>
      <xdr:col>76</xdr:col>
      <xdr:colOff>165100</xdr:colOff>
      <xdr:row>95</xdr:row>
      <xdr:rowOff>99692</xdr:rowOff>
    </xdr:to>
    <xdr:sp macro="" textlink="">
      <xdr:nvSpPr>
        <xdr:cNvPr id="708" name="楕円 707"/>
        <xdr:cNvSpPr/>
      </xdr:nvSpPr>
      <xdr:spPr>
        <a:xfrm>
          <a:off x="14541500" y="1628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116219</xdr:rowOff>
    </xdr:from>
    <xdr:ext cx="534377" cy="259045"/>
    <xdr:sp macro="" textlink="">
      <xdr:nvSpPr>
        <xdr:cNvPr id="709" name="テキスト ボックス 708"/>
        <xdr:cNvSpPr txBox="1"/>
      </xdr:nvSpPr>
      <xdr:spPr>
        <a:xfrm>
          <a:off x="14325111" y="1606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135342</xdr:rowOff>
    </xdr:from>
    <xdr:to>
      <xdr:col>72</xdr:col>
      <xdr:colOff>38100</xdr:colOff>
      <xdr:row>95</xdr:row>
      <xdr:rowOff>65492</xdr:rowOff>
    </xdr:to>
    <xdr:sp macro="" textlink="">
      <xdr:nvSpPr>
        <xdr:cNvPr id="710" name="楕円 709"/>
        <xdr:cNvSpPr/>
      </xdr:nvSpPr>
      <xdr:spPr>
        <a:xfrm>
          <a:off x="13652500" y="1625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82019</xdr:rowOff>
    </xdr:from>
    <xdr:ext cx="534377" cy="259045"/>
    <xdr:sp macro="" textlink="">
      <xdr:nvSpPr>
        <xdr:cNvPr id="711" name="テキスト ボックス 710"/>
        <xdr:cNvSpPr txBox="1"/>
      </xdr:nvSpPr>
      <xdr:spPr>
        <a:xfrm>
          <a:off x="13436111" y="1602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159035</xdr:rowOff>
    </xdr:from>
    <xdr:to>
      <xdr:col>67</xdr:col>
      <xdr:colOff>101600</xdr:colOff>
      <xdr:row>95</xdr:row>
      <xdr:rowOff>89185</xdr:rowOff>
    </xdr:to>
    <xdr:sp macro="" textlink="">
      <xdr:nvSpPr>
        <xdr:cNvPr id="712" name="楕円 711"/>
        <xdr:cNvSpPr/>
      </xdr:nvSpPr>
      <xdr:spPr>
        <a:xfrm>
          <a:off x="12763500" y="162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105712</xdr:rowOff>
    </xdr:from>
    <xdr:ext cx="534377" cy="259045"/>
    <xdr:sp macro="" textlink="">
      <xdr:nvSpPr>
        <xdr:cNvPr id="713" name="テキスト ボックス 712"/>
        <xdr:cNvSpPr txBox="1"/>
      </xdr:nvSpPr>
      <xdr:spPr>
        <a:xfrm>
          <a:off x="12547111" y="160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43507</xdr:rowOff>
    </xdr:from>
    <xdr:to>
      <xdr:col>107</xdr:col>
      <xdr:colOff>101600</xdr:colOff>
      <xdr:row>39</xdr:row>
      <xdr:rowOff>145107</xdr:rowOff>
    </xdr:to>
    <xdr:sp macro="" textlink="">
      <xdr:nvSpPr>
        <xdr:cNvPr id="751" name="フローチャート: 判断 750"/>
        <xdr:cNvSpPr/>
      </xdr:nvSpPr>
      <xdr:spPr>
        <a:xfrm>
          <a:off x="20383500" y="673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161634</xdr:rowOff>
    </xdr:from>
    <xdr:ext cx="313932" cy="259045"/>
    <xdr:sp macro="" textlink="">
      <xdr:nvSpPr>
        <xdr:cNvPr id="752" name="テキスト ボックス 751"/>
        <xdr:cNvSpPr txBox="1"/>
      </xdr:nvSpPr>
      <xdr:spPr>
        <a:xfrm>
          <a:off x="20277333" y="6505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33383</xdr:rowOff>
    </xdr:from>
    <xdr:to>
      <xdr:col>102</xdr:col>
      <xdr:colOff>165100</xdr:colOff>
      <xdr:row>39</xdr:row>
      <xdr:rowOff>134983</xdr:rowOff>
    </xdr:to>
    <xdr:sp macro="" textlink="">
      <xdr:nvSpPr>
        <xdr:cNvPr id="754" name="フローチャート: 判断 753"/>
        <xdr:cNvSpPr/>
      </xdr:nvSpPr>
      <xdr:spPr>
        <a:xfrm>
          <a:off x="19494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151510</xdr:rowOff>
    </xdr:from>
    <xdr:ext cx="313932" cy="259045"/>
    <xdr:sp macro="" textlink="">
      <xdr:nvSpPr>
        <xdr:cNvPr id="755" name="テキスト ボックス 754"/>
        <xdr:cNvSpPr txBox="1"/>
      </xdr:nvSpPr>
      <xdr:spPr>
        <a:xfrm>
          <a:off x="19388333" y="6495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45793</xdr:rowOff>
    </xdr:from>
    <xdr:to>
      <xdr:col>98</xdr:col>
      <xdr:colOff>38100</xdr:colOff>
      <xdr:row>39</xdr:row>
      <xdr:rowOff>147393</xdr:rowOff>
    </xdr:to>
    <xdr:sp macro="" textlink="">
      <xdr:nvSpPr>
        <xdr:cNvPr id="756" name="フローチャート: 判断 755"/>
        <xdr:cNvSpPr/>
      </xdr:nvSpPr>
      <xdr:spPr>
        <a:xfrm>
          <a:off x="18605500" y="673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163920</xdr:rowOff>
    </xdr:from>
    <xdr:ext cx="249299" cy="259045"/>
    <xdr:sp macro="" textlink="">
      <xdr:nvSpPr>
        <xdr:cNvPr id="757" name="テキスト ボックス 756"/>
        <xdr:cNvSpPr txBox="1"/>
      </xdr:nvSpPr>
      <xdr:spPr>
        <a:xfrm>
          <a:off x="18531650" y="65075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類似団体と比較すると、民生費・衛生費・労働費・土木費・公債費の住民一人当たりのコストが高止まりしている。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商工費は地域活性化商品券事業の減により類似団体平均を下回った。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衛生費は、峡南医療センター企業団への負担金等が多額であることによるものである。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公債費については近年、大型の建設事業が継続していることにより増加傾向にある。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124,514</a:t>
          </a:r>
          <a:r>
            <a:rPr kumimoji="1" lang="ja-JP" altLang="en-US" sz="1300">
              <a:latin typeface="ＭＳ Ｐゴシック" panose="020B0600070205080204" pitchFamily="50" charset="-128"/>
              <a:ea typeface="ＭＳ Ｐゴシック" panose="020B0600070205080204" pitchFamily="50" charset="-128"/>
            </a:rPr>
            <a:t>千円積み立てた結果、基金現在高は増加したため、標準財政規模比は</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実質収支額は歳入総額が</a:t>
          </a:r>
          <a:r>
            <a:rPr kumimoji="1" lang="en-US" altLang="ja-JP" sz="1300">
              <a:latin typeface="ＭＳ Ｐゴシック" panose="020B0600070205080204" pitchFamily="50" charset="-128"/>
              <a:ea typeface="ＭＳ Ｐゴシック" panose="020B0600070205080204" pitchFamily="50" charset="-128"/>
            </a:rPr>
            <a:t>1,277,517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11.36</a:t>
          </a:r>
          <a:r>
            <a:rPr kumimoji="1" lang="ja-JP" altLang="en-US" sz="1300">
              <a:latin typeface="ＭＳ Ｐゴシック" panose="020B0600070205080204" pitchFamily="50" charset="-128"/>
              <a:ea typeface="ＭＳ Ｐゴシック" panose="020B0600070205080204" pitchFamily="50" charset="-128"/>
            </a:rPr>
            <a:t>％）及び歳出総額が</a:t>
          </a:r>
          <a:r>
            <a:rPr kumimoji="1" lang="en-US" altLang="ja-JP" sz="1300">
              <a:latin typeface="ＭＳ Ｐゴシック" panose="020B0600070205080204" pitchFamily="50" charset="-128"/>
              <a:ea typeface="ＭＳ Ｐゴシック" panose="020B0600070205080204" pitchFamily="50" charset="-128"/>
            </a:rPr>
            <a:t>1,293,941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11.81</a:t>
          </a:r>
          <a:r>
            <a:rPr kumimoji="1" lang="ja-JP" altLang="en-US" sz="1300">
              <a:latin typeface="ＭＳ Ｐゴシック" panose="020B0600070205080204" pitchFamily="50" charset="-128"/>
              <a:ea typeface="ＭＳ Ｐゴシック" panose="020B0600070205080204" pitchFamily="50" charset="-128"/>
            </a:rPr>
            <a:t>％）減少したことなどにより</a:t>
          </a:r>
          <a:r>
            <a:rPr kumimoji="1" lang="en-US" altLang="ja-JP" sz="1300">
              <a:latin typeface="ＭＳ Ｐゴシック" panose="020B0600070205080204" pitchFamily="50" charset="-128"/>
              <a:ea typeface="ＭＳ Ｐゴシック" panose="020B0600070205080204" pitchFamily="50" charset="-128"/>
            </a:rPr>
            <a:t>47,253</a:t>
          </a:r>
          <a:r>
            <a:rPr kumimoji="1" lang="ja-JP" altLang="en-US" sz="1300">
              <a:latin typeface="ＭＳ Ｐゴシック" panose="020B0600070205080204" pitchFamily="50" charset="-128"/>
              <a:ea typeface="ＭＳ Ｐゴシック" panose="020B0600070205080204" pitchFamily="50" charset="-128"/>
            </a:rPr>
            <a:t>千円減少し、一般会計等の実質収支額が減少したため標準財政規模比は</a:t>
          </a:r>
          <a:r>
            <a:rPr kumimoji="1" lang="en-US" altLang="ja-JP" sz="1300">
              <a:latin typeface="ＭＳ Ｐゴシック" panose="020B0600070205080204" pitchFamily="50" charset="-128"/>
              <a:ea typeface="ＭＳ Ｐゴシック" panose="020B0600070205080204" pitchFamily="50" charset="-128"/>
            </a:rPr>
            <a:t>0.96</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実質単年度収支は黒字となり、標準財政規模比は</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9.18</a:t>
          </a:r>
          <a:r>
            <a:rPr kumimoji="1" lang="ja-JP" altLang="en-US" sz="1400">
              <a:latin typeface="ＭＳ Ｐゴシック" panose="020B0600070205080204" pitchFamily="50" charset="-128"/>
              <a:ea typeface="ＭＳ Ｐゴシック" panose="020B0600070205080204" pitchFamily="50" charset="-128"/>
            </a:rPr>
            <a:t>％の黒字であり、一般会計等の実質収支額の減により、対前年度比</a:t>
          </a:r>
          <a:r>
            <a:rPr kumimoji="1" lang="en-US" altLang="ja-JP" sz="1400">
              <a:latin typeface="ＭＳ Ｐゴシック" panose="020B0600070205080204" pitchFamily="50" charset="-128"/>
              <a:ea typeface="ＭＳ Ｐゴシック" panose="020B0600070205080204" pitchFamily="50" charset="-128"/>
            </a:rPr>
            <a:t>0.38</a:t>
          </a:r>
          <a:r>
            <a:rPr kumimoji="1" lang="ja-JP" altLang="en-US" sz="1400">
              <a:latin typeface="ＭＳ Ｐゴシック" panose="020B0600070205080204" pitchFamily="50" charset="-128"/>
              <a:ea typeface="ＭＳ Ｐゴシック" panose="020B0600070205080204" pitchFamily="50" charset="-128"/>
            </a:rPr>
            <a:t>ポイントの減となった。介護保険特別会計、上水道事業会計また、標準財政規模が増加しているが、一般会計等が減少したことによる影響が大きい。</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要因としては、一般会計等は繰越財源の増加（</a:t>
          </a:r>
          <a:r>
            <a:rPr kumimoji="1" lang="en-US" altLang="ja-JP" sz="1400">
              <a:latin typeface="ＭＳ Ｐゴシック" panose="020B0600070205080204" pitchFamily="50" charset="-128"/>
              <a:ea typeface="ＭＳ Ｐゴシック" panose="020B0600070205080204" pitchFamily="50" charset="-128"/>
            </a:rPr>
            <a:t>63,831</a:t>
          </a:r>
          <a:r>
            <a:rPr kumimoji="1" lang="ja-JP" altLang="en-US" sz="1400">
              <a:latin typeface="ＭＳ Ｐゴシック" panose="020B0600070205080204" pitchFamily="50" charset="-128"/>
              <a:ea typeface="ＭＳ Ｐゴシック" panose="020B0600070205080204" pitchFamily="50" charset="-128"/>
            </a:rPr>
            <a:t>千円）、標準財政規模は普通交付税の増（</a:t>
          </a:r>
          <a:r>
            <a:rPr kumimoji="1" lang="en-US" altLang="ja-JP" sz="1400">
              <a:latin typeface="ＭＳ Ｐゴシック" panose="020B0600070205080204" pitchFamily="50" charset="-128"/>
              <a:ea typeface="ＭＳ Ｐゴシック" panose="020B0600070205080204" pitchFamily="50" charset="-128"/>
            </a:rPr>
            <a:t>273,526</a:t>
          </a:r>
          <a:r>
            <a:rPr kumimoji="1" lang="ja-JP" altLang="en-US" sz="1400">
              <a:latin typeface="ＭＳ Ｐゴシック" panose="020B0600070205080204" pitchFamily="50" charset="-128"/>
              <a:ea typeface="ＭＳ Ｐゴシック" panose="020B0600070205080204" pitchFamily="50" charset="-128"/>
            </a:rPr>
            <a:t>千円）による。</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年度までは、実質公債費比率の分子が減少していたが、平成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年度以降は増加傾向にある。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主な変動要因は、以下の通りである。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〇元利償還金は令和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年度決算においては</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5.8</a:t>
          </a:r>
          <a:r>
            <a:rPr kumimoji="1" lang="ja-JP" altLang="en-US" sz="1200">
              <a:latin typeface="ＭＳ Ｐゴシック" panose="020B0600070205080204" pitchFamily="50" charset="-128"/>
              <a:ea typeface="ＭＳ Ｐゴシック" panose="020B0600070205080204" pitchFamily="50" charset="-128"/>
            </a:rPr>
            <a:t>％）増加した。近年の普通建設事業費の増加により地方債発行額が伸びているため増加傾向にある。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〇公営企業債の元利償還金は増加しており、公共下水道事業特別会計への準元利償還金の増が主な要因となっている。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〇算入公債費等は、交付税算入率の高い合併特例償還費の増加が影響し</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百万（</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今後も、実質公債費比率の増加が見込まれるため、事業の必要性や緊急性などの優先順位付けを行いながら、地方債の新規発行を抑制し、公債費負担の軽減に努める。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満期一括償還地方債は発行していない。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将来負担額が</a:t>
          </a:r>
          <a:r>
            <a:rPr kumimoji="1" lang="en-US" altLang="ja-JP" sz="1300">
              <a:latin typeface="ＭＳ Ｐゴシック" panose="020B0600070205080204" pitchFamily="50" charset="-128"/>
              <a:ea typeface="ＭＳ Ｐゴシック" panose="020B0600070205080204" pitchFamily="50" charset="-128"/>
            </a:rPr>
            <a:t>753</a:t>
          </a:r>
          <a:r>
            <a:rPr kumimoji="1" lang="ja-JP" altLang="en-US" sz="1300">
              <a:latin typeface="ＭＳ Ｐゴシック" panose="020B0600070205080204" pitchFamily="50" charset="-128"/>
              <a:ea typeface="ＭＳ Ｐゴシック" panose="020B0600070205080204" pitchFamily="50" charset="-128"/>
            </a:rPr>
            <a:t>百万（</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％）減少、充当可能財源等</a:t>
          </a:r>
          <a:r>
            <a:rPr kumimoji="1" lang="en-US" altLang="ja-JP" sz="1300">
              <a:latin typeface="ＭＳ Ｐゴシック" panose="020B0600070205080204" pitchFamily="50" charset="-128"/>
              <a:ea typeface="ＭＳ Ｐゴシック" panose="020B0600070205080204" pitchFamily="50" charset="-128"/>
            </a:rPr>
            <a:t>593</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％）減少したことにより、将来負担比率の分子が</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分子の将来負担額減少の要因としては、地方債残高の</a:t>
          </a:r>
          <a:r>
            <a:rPr kumimoji="1" lang="en-US" altLang="ja-JP" sz="1300">
              <a:latin typeface="ＭＳ Ｐゴシック" panose="020B0600070205080204" pitchFamily="50" charset="-128"/>
              <a:ea typeface="ＭＳ Ｐゴシック" panose="020B0600070205080204" pitchFamily="50" charset="-128"/>
            </a:rPr>
            <a:t>501</a:t>
          </a:r>
          <a:r>
            <a:rPr kumimoji="1" lang="ja-JP" altLang="en-US" sz="1300">
              <a:latin typeface="ＭＳ Ｐゴシック" panose="020B0600070205080204" pitchFamily="50" charset="-128"/>
              <a:ea typeface="ＭＳ Ｐゴシック" panose="020B0600070205080204" pitchFamily="50" charset="-128"/>
            </a:rPr>
            <a:t>百万円減少、公営企業債等繰入見込額の</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百万円の減少による。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地方債の新規発行額を抑制することで、将来負担比率は緩やかに改善できる見込みであるが、令和元年度まで新施設整備事業などの大型事業を実施してきたため、地方債現在高が平成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％増加している一方、充当可能基金が</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充当可能基金の減少が続く場合は将来負担比率の改善も止まることが予想され、厳しい財政状況となっている。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山梨県市川三郷町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億円取崩した一方、「過疎地域自立促進基金」に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不足が生じており、基金取崩を行っている。現在の歳出状況が継続した場合、歳入歳出収支が赤字へ転落してしまうため、事業精査による歳出削減を行う中で、基金に頼らない財政運営に転換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・地域振興基金：町民の連携の強化、地域振興のための事業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・地域福祉基金：住民が主体となって行う福祉活動事業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・正子奨学基金：経済的理由により就学が困難な者に対し実施する、奨学金給付事業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・過疎地域自立促進基金：過疎地域の持続的発展に資する事業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・ふるさと水と土保全対策基金：土地改良施設の機能維持に係る地域の共同活動の支援事業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・地域振興基金：地域の振興に係る事業に対し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・過疎地域自立促進基金：過疎地域持続的発展計画に基づき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・地域振興基金：地域の振興に係る事業に対し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生涯学習センター整備事業等に伴う公債費の増加等による歳出増により、収支不足が続く見込みである。収支不足を補うため、基金取崩は避けられない状況である。現在の歳出状況が継続した場合、歳入歳出収支が赤字へ転落してしまうため、抜本的な事業見直し及び歳出削減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年間の地方債償還のピーク時に取崩予定である。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81</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82</v>
      </c>
      <c r="C2" s="179"/>
      <c r="D2" s="180"/>
    </row>
    <row r="3" spans="1:119" ht="18.75" customHeight="1" thickBot="1" x14ac:dyDescent="0.2">
      <c r="A3" s="178"/>
      <c r="B3" s="383" t="s">
        <v>83</v>
      </c>
      <c r="C3" s="384"/>
      <c r="D3" s="384"/>
      <c r="E3" s="385"/>
      <c r="F3" s="385"/>
      <c r="G3" s="385"/>
      <c r="H3" s="385"/>
      <c r="I3" s="385"/>
      <c r="J3" s="385"/>
      <c r="K3" s="385"/>
      <c r="L3" s="385" t="s">
        <v>84</v>
      </c>
      <c r="M3" s="385"/>
      <c r="N3" s="385"/>
      <c r="O3" s="385"/>
      <c r="P3" s="385"/>
      <c r="Q3" s="385"/>
      <c r="R3" s="392"/>
      <c r="S3" s="392"/>
      <c r="T3" s="392"/>
      <c r="U3" s="392"/>
      <c r="V3" s="393"/>
      <c r="W3" s="367" t="s">
        <v>85</v>
      </c>
      <c r="X3" s="368"/>
      <c r="Y3" s="368"/>
      <c r="Z3" s="368"/>
      <c r="AA3" s="368"/>
      <c r="AB3" s="384"/>
      <c r="AC3" s="392" t="s">
        <v>86</v>
      </c>
      <c r="AD3" s="368"/>
      <c r="AE3" s="368"/>
      <c r="AF3" s="368"/>
      <c r="AG3" s="368"/>
      <c r="AH3" s="368"/>
      <c r="AI3" s="368"/>
      <c r="AJ3" s="368"/>
      <c r="AK3" s="368"/>
      <c r="AL3" s="369"/>
      <c r="AM3" s="367" t="s">
        <v>87</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88</v>
      </c>
      <c r="BO3" s="368"/>
      <c r="BP3" s="368"/>
      <c r="BQ3" s="368"/>
      <c r="BR3" s="368"/>
      <c r="BS3" s="368"/>
      <c r="BT3" s="368"/>
      <c r="BU3" s="369"/>
      <c r="BV3" s="367" t="s">
        <v>89</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90</v>
      </c>
      <c r="CU3" s="368"/>
      <c r="CV3" s="368"/>
      <c r="CW3" s="368"/>
      <c r="CX3" s="368"/>
      <c r="CY3" s="368"/>
      <c r="CZ3" s="368"/>
      <c r="DA3" s="369"/>
      <c r="DB3" s="367" t="s">
        <v>91</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92</v>
      </c>
      <c r="AZ4" s="371"/>
      <c r="BA4" s="371"/>
      <c r="BB4" s="371"/>
      <c r="BC4" s="371"/>
      <c r="BD4" s="371"/>
      <c r="BE4" s="371"/>
      <c r="BF4" s="371"/>
      <c r="BG4" s="371"/>
      <c r="BH4" s="371"/>
      <c r="BI4" s="371"/>
      <c r="BJ4" s="371"/>
      <c r="BK4" s="371"/>
      <c r="BL4" s="371"/>
      <c r="BM4" s="372"/>
      <c r="BN4" s="373">
        <v>9843885</v>
      </c>
      <c r="BO4" s="374"/>
      <c r="BP4" s="374"/>
      <c r="BQ4" s="374"/>
      <c r="BR4" s="374"/>
      <c r="BS4" s="374"/>
      <c r="BT4" s="374"/>
      <c r="BU4" s="375"/>
      <c r="BV4" s="373">
        <v>11218096</v>
      </c>
      <c r="BW4" s="374"/>
      <c r="BX4" s="374"/>
      <c r="BY4" s="374"/>
      <c r="BZ4" s="374"/>
      <c r="CA4" s="374"/>
      <c r="CB4" s="374"/>
      <c r="CC4" s="375"/>
      <c r="CD4" s="376" t="s">
        <v>93</v>
      </c>
      <c r="CE4" s="377"/>
      <c r="CF4" s="377"/>
      <c r="CG4" s="377"/>
      <c r="CH4" s="377"/>
      <c r="CI4" s="377"/>
      <c r="CJ4" s="377"/>
      <c r="CK4" s="377"/>
      <c r="CL4" s="377"/>
      <c r="CM4" s="377"/>
      <c r="CN4" s="377"/>
      <c r="CO4" s="377"/>
      <c r="CP4" s="377"/>
      <c r="CQ4" s="377"/>
      <c r="CR4" s="377"/>
      <c r="CS4" s="378"/>
      <c r="CT4" s="379">
        <v>3.5</v>
      </c>
      <c r="CU4" s="380"/>
      <c r="CV4" s="380"/>
      <c r="CW4" s="380"/>
      <c r="CX4" s="380"/>
      <c r="CY4" s="380"/>
      <c r="CZ4" s="380"/>
      <c r="DA4" s="381"/>
      <c r="DB4" s="379">
        <v>4.4000000000000004</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94</v>
      </c>
      <c r="AN5" s="440"/>
      <c r="AO5" s="440"/>
      <c r="AP5" s="440"/>
      <c r="AQ5" s="440"/>
      <c r="AR5" s="440"/>
      <c r="AS5" s="440"/>
      <c r="AT5" s="441"/>
      <c r="AU5" s="442" t="s">
        <v>95</v>
      </c>
      <c r="AV5" s="443"/>
      <c r="AW5" s="443"/>
      <c r="AX5" s="443"/>
      <c r="AY5" s="444" t="s">
        <v>96</v>
      </c>
      <c r="AZ5" s="445"/>
      <c r="BA5" s="445"/>
      <c r="BB5" s="445"/>
      <c r="BC5" s="445"/>
      <c r="BD5" s="445"/>
      <c r="BE5" s="445"/>
      <c r="BF5" s="445"/>
      <c r="BG5" s="445"/>
      <c r="BH5" s="445"/>
      <c r="BI5" s="445"/>
      <c r="BJ5" s="445"/>
      <c r="BK5" s="445"/>
      <c r="BL5" s="445"/>
      <c r="BM5" s="446"/>
      <c r="BN5" s="410">
        <v>9541202</v>
      </c>
      <c r="BO5" s="411"/>
      <c r="BP5" s="411"/>
      <c r="BQ5" s="411"/>
      <c r="BR5" s="411"/>
      <c r="BS5" s="411"/>
      <c r="BT5" s="411"/>
      <c r="BU5" s="412"/>
      <c r="BV5" s="410">
        <v>10931837</v>
      </c>
      <c r="BW5" s="411"/>
      <c r="BX5" s="411"/>
      <c r="BY5" s="411"/>
      <c r="BZ5" s="411"/>
      <c r="CA5" s="411"/>
      <c r="CB5" s="411"/>
      <c r="CC5" s="412"/>
      <c r="CD5" s="413" t="s">
        <v>97</v>
      </c>
      <c r="CE5" s="414"/>
      <c r="CF5" s="414"/>
      <c r="CG5" s="414"/>
      <c r="CH5" s="414"/>
      <c r="CI5" s="414"/>
      <c r="CJ5" s="414"/>
      <c r="CK5" s="414"/>
      <c r="CL5" s="414"/>
      <c r="CM5" s="414"/>
      <c r="CN5" s="414"/>
      <c r="CO5" s="414"/>
      <c r="CP5" s="414"/>
      <c r="CQ5" s="414"/>
      <c r="CR5" s="414"/>
      <c r="CS5" s="415"/>
      <c r="CT5" s="407">
        <v>98.1</v>
      </c>
      <c r="CU5" s="408"/>
      <c r="CV5" s="408"/>
      <c r="CW5" s="408"/>
      <c r="CX5" s="408"/>
      <c r="CY5" s="408"/>
      <c r="CZ5" s="408"/>
      <c r="DA5" s="409"/>
      <c r="DB5" s="407">
        <v>97.3</v>
      </c>
      <c r="DC5" s="408"/>
      <c r="DD5" s="408"/>
      <c r="DE5" s="408"/>
      <c r="DF5" s="408"/>
      <c r="DG5" s="408"/>
      <c r="DH5" s="408"/>
      <c r="DI5" s="409"/>
    </row>
    <row r="6" spans="1:119" ht="18.75" customHeight="1" x14ac:dyDescent="0.15">
      <c r="A6" s="178"/>
      <c r="B6" s="416" t="s">
        <v>98</v>
      </c>
      <c r="C6" s="417"/>
      <c r="D6" s="417"/>
      <c r="E6" s="418"/>
      <c r="F6" s="418"/>
      <c r="G6" s="418"/>
      <c r="H6" s="418"/>
      <c r="I6" s="418"/>
      <c r="J6" s="418"/>
      <c r="K6" s="418"/>
      <c r="L6" s="418" t="s">
        <v>99</v>
      </c>
      <c r="M6" s="418"/>
      <c r="N6" s="418"/>
      <c r="O6" s="418"/>
      <c r="P6" s="418"/>
      <c r="Q6" s="418"/>
      <c r="R6" s="422"/>
      <c r="S6" s="422"/>
      <c r="T6" s="422"/>
      <c r="U6" s="422"/>
      <c r="V6" s="423"/>
      <c r="W6" s="426" t="s">
        <v>100</v>
      </c>
      <c r="X6" s="427"/>
      <c r="Y6" s="427"/>
      <c r="Z6" s="427"/>
      <c r="AA6" s="427"/>
      <c r="AB6" s="417"/>
      <c r="AC6" s="430" t="s">
        <v>101</v>
      </c>
      <c r="AD6" s="431"/>
      <c r="AE6" s="431"/>
      <c r="AF6" s="431"/>
      <c r="AG6" s="431"/>
      <c r="AH6" s="431"/>
      <c r="AI6" s="431"/>
      <c r="AJ6" s="431"/>
      <c r="AK6" s="431"/>
      <c r="AL6" s="432"/>
      <c r="AM6" s="439" t="s">
        <v>102</v>
      </c>
      <c r="AN6" s="440"/>
      <c r="AO6" s="440"/>
      <c r="AP6" s="440"/>
      <c r="AQ6" s="440"/>
      <c r="AR6" s="440"/>
      <c r="AS6" s="440"/>
      <c r="AT6" s="441"/>
      <c r="AU6" s="442" t="s">
        <v>95</v>
      </c>
      <c r="AV6" s="443"/>
      <c r="AW6" s="443"/>
      <c r="AX6" s="443"/>
      <c r="AY6" s="444" t="s">
        <v>103</v>
      </c>
      <c r="AZ6" s="445"/>
      <c r="BA6" s="445"/>
      <c r="BB6" s="445"/>
      <c r="BC6" s="445"/>
      <c r="BD6" s="445"/>
      <c r="BE6" s="445"/>
      <c r="BF6" s="445"/>
      <c r="BG6" s="445"/>
      <c r="BH6" s="445"/>
      <c r="BI6" s="445"/>
      <c r="BJ6" s="445"/>
      <c r="BK6" s="445"/>
      <c r="BL6" s="445"/>
      <c r="BM6" s="446"/>
      <c r="BN6" s="410">
        <v>302683</v>
      </c>
      <c r="BO6" s="411"/>
      <c r="BP6" s="411"/>
      <c r="BQ6" s="411"/>
      <c r="BR6" s="411"/>
      <c r="BS6" s="411"/>
      <c r="BT6" s="411"/>
      <c r="BU6" s="412"/>
      <c r="BV6" s="410">
        <v>286259</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101</v>
      </c>
      <c r="CU6" s="448"/>
      <c r="CV6" s="448"/>
      <c r="CW6" s="448"/>
      <c r="CX6" s="448"/>
      <c r="CY6" s="448"/>
      <c r="CZ6" s="448"/>
      <c r="DA6" s="449"/>
      <c r="DB6" s="447">
        <v>100.5</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93103</v>
      </c>
      <c r="BO7" s="411"/>
      <c r="BP7" s="411"/>
      <c r="BQ7" s="411"/>
      <c r="BR7" s="411"/>
      <c r="BS7" s="411"/>
      <c r="BT7" s="411"/>
      <c r="BU7" s="412"/>
      <c r="BV7" s="410">
        <v>29272</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6071994</v>
      </c>
      <c r="CU7" s="411"/>
      <c r="CV7" s="411"/>
      <c r="CW7" s="411"/>
      <c r="CX7" s="411"/>
      <c r="CY7" s="411"/>
      <c r="CZ7" s="411"/>
      <c r="DA7" s="412"/>
      <c r="DB7" s="410">
        <v>5821922</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110</v>
      </c>
      <c r="AV8" s="443"/>
      <c r="AW8" s="443"/>
      <c r="AX8" s="443"/>
      <c r="AY8" s="444" t="s">
        <v>111</v>
      </c>
      <c r="AZ8" s="445"/>
      <c r="BA8" s="445"/>
      <c r="BB8" s="445"/>
      <c r="BC8" s="445"/>
      <c r="BD8" s="445"/>
      <c r="BE8" s="445"/>
      <c r="BF8" s="445"/>
      <c r="BG8" s="445"/>
      <c r="BH8" s="445"/>
      <c r="BI8" s="445"/>
      <c r="BJ8" s="445"/>
      <c r="BK8" s="445"/>
      <c r="BL8" s="445"/>
      <c r="BM8" s="446"/>
      <c r="BN8" s="410">
        <v>209580</v>
      </c>
      <c r="BO8" s="411"/>
      <c r="BP8" s="411"/>
      <c r="BQ8" s="411"/>
      <c r="BR8" s="411"/>
      <c r="BS8" s="411"/>
      <c r="BT8" s="411"/>
      <c r="BU8" s="412"/>
      <c r="BV8" s="410">
        <v>256987</v>
      </c>
      <c r="BW8" s="411"/>
      <c r="BX8" s="411"/>
      <c r="BY8" s="411"/>
      <c r="BZ8" s="411"/>
      <c r="CA8" s="411"/>
      <c r="CB8" s="411"/>
      <c r="CC8" s="412"/>
      <c r="CD8" s="413" t="s">
        <v>112</v>
      </c>
      <c r="CE8" s="414"/>
      <c r="CF8" s="414"/>
      <c r="CG8" s="414"/>
      <c r="CH8" s="414"/>
      <c r="CI8" s="414"/>
      <c r="CJ8" s="414"/>
      <c r="CK8" s="414"/>
      <c r="CL8" s="414"/>
      <c r="CM8" s="414"/>
      <c r="CN8" s="414"/>
      <c r="CO8" s="414"/>
      <c r="CP8" s="414"/>
      <c r="CQ8" s="414"/>
      <c r="CR8" s="414"/>
      <c r="CS8" s="415"/>
      <c r="CT8" s="450">
        <v>0.32</v>
      </c>
      <c r="CU8" s="451"/>
      <c r="CV8" s="451"/>
      <c r="CW8" s="451"/>
      <c r="CX8" s="451"/>
      <c r="CY8" s="451"/>
      <c r="CZ8" s="451"/>
      <c r="DA8" s="452"/>
      <c r="DB8" s="450">
        <v>0.33</v>
      </c>
      <c r="DC8" s="451"/>
      <c r="DD8" s="451"/>
      <c r="DE8" s="451"/>
      <c r="DF8" s="451"/>
      <c r="DG8" s="451"/>
      <c r="DH8" s="451"/>
      <c r="DI8" s="452"/>
    </row>
    <row r="9" spans="1:119" ht="18.75" customHeight="1" thickBot="1" x14ac:dyDescent="0.2">
      <c r="A9" s="178"/>
      <c r="B9" s="404" t="s">
        <v>113</v>
      </c>
      <c r="C9" s="405"/>
      <c r="D9" s="405"/>
      <c r="E9" s="405"/>
      <c r="F9" s="405"/>
      <c r="G9" s="405"/>
      <c r="H9" s="405"/>
      <c r="I9" s="405"/>
      <c r="J9" s="405"/>
      <c r="K9" s="453"/>
      <c r="L9" s="454" t="s">
        <v>114</v>
      </c>
      <c r="M9" s="455"/>
      <c r="N9" s="455"/>
      <c r="O9" s="455"/>
      <c r="P9" s="455"/>
      <c r="Q9" s="456"/>
      <c r="R9" s="457">
        <v>14700</v>
      </c>
      <c r="S9" s="458"/>
      <c r="T9" s="458"/>
      <c r="U9" s="458"/>
      <c r="V9" s="459"/>
      <c r="W9" s="367" t="s">
        <v>115</v>
      </c>
      <c r="X9" s="368"/>
      <c r="Y9" s="368"/>
      <c r="Z9" s="368"/>
      <c r="AA9" s="368"/>
      <c r="AB9" s="368"/>
      <c r="AC9" s="368"/>
      <c r="AD9" s="368"/>
      <c r="AE9" s="368"/>
      <c r="AF9" s="368"/>
      <c r="AG9" s="368"/>
      <c r="AH9" s="368"/>
      <c r="AI9" s="368"/>
      <c r="AJ9" s="368"/>
      <c r="AK9" s="368"/>
      <c r="AL9" s="369"/>
      <c r="AM9" s="439" t="s">
        <v>116</v>
      </c>
      <c r="AN9" s="440"/>
      <c r="AO9" s="440"/>
      <c r="AP9" s="440"/>
      <c r="AQ9" s="440"/>
      <c r="AR9" s="440"/>
      <c r="AS9" s="440"/>
      <c r="AT9" s="441"/>
      <c r="AU9" s="442" t="s">
        <v>95</v>
      </c>
      <c r="AV9" s="443"/>
      <c r="AW9" s="443"/>
      <c r="AX9" s="443"/>
      <c r="AY9" s="444" t="s">
        <v>117</v>
      </c>
      <c r="AZ9" s="445"/>
      <c r="BA9" s="445"/>
      <c r="BB9" s="445"/>
      <c r="BC9" s="445"/>
      <c r="BD9" s="445"/>
      <c r="BE9" s="445"/>
      <c r="BF9" s="445"/>
      <c r="BG9" s="445"/>
      <c r="BH9" s="445"/>
      <c r="BI9" s="445"/>
      <c r="BJ9" s="445"/>
      <c r="BK9" s="445"/>
      <c r="BL9" s="445"/>
      <c r="BM9" s="446"/>
      <c r="BN9" s="410">
        <v>-47407</v>
      </c>
      <c r="BO9" s="411"/>
      <c r="BP9" s="411"/>
      <c r="BQ9" s="411"/>
      <c r="BR9" s="411"/>
      <c r="BS9" s="411"/>
      <c r="BT9" s="411"/>
      <c r="BU9" s="412"/>
      <c r="BV9" s="410">
        <v>5271</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15.5</v>
      </c>
      <c r="CU9" s="408"/>
      <c r="CV9" s="408"/>
      <c r="CW9" s="408"/>
      <c r="CX9" s="408"/>
      <c r="CY9" s="408"/>
      <c r="CZ9" s="408"/>
      <c r="DA9" s="409"/>
      <c r="DB9" s="407">
        <v>14.9</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15676</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121</v>
      </c>
      <c r="AV10" s="443"/>
      <c r="AW10" s="443"/>
      <c r="AX10" s="443"/>
      <c r="AY10" s="444" t="s">
        <v>122</v>
      </c>
      <c r="AZ10" s="445"/>
      <c r="BA10" s="445"/>
      <c r="BB10" s="445"/>
      <c r="BC10" s="445"/>
      <c r="BD10" s="445"/>
      <c r="BE10" s="445"/>
      <c r="BF10" s="445"/>
      <c r="BG10" s="445"/>
      <c r="BH10" s="445"/>
      <c r="BI10" s="445"/>
      <c r="BJ10" s="445"/>
      <c r="BK10" s="445"/>
      <c r="BL10" s="445"/>
      <c r="BM10" s="446"/>
      <c r="BN10" s="410">
        <v>124877</v>
      </c>
      <c r="BO10" s="411"/>
      <c r="BP10" s="411"/>
      <c r="BQ10" s="411"/>
      <c r="BR10" s="411"/>
      <c r="BS10" s="411"/>
      <c r="BT10" s="411"/>
      <c r="BU10" s="412"/>
      <c r="BV10" s="410">
        <v>875</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127</v>
      </c>
      <c r="AV11" s="443"/>
      <c r="AW11" s="443"/>
      <c r="AX11" s="443"/>
      <c r="AY11" s="444" t="s">
        <v>128</v>
      </c>
      <c r="AZ11" s="445"/>
      <c r="BA11" s="445"/>
      <c r="BB11" s="445"/>
      <c r="BC11" s="445"/>
      <c r="BD11" s="445"/>
      <c r="BE11" s="445"/>
      <c r="BF11" s="445"/>
      <c r="BG11" s="445"/>
      <c r="BH11" s="445"/>
      <c r="BI11" s="445"/>
      <c r="BJ11" s="445"/>
      <c r="BK11" s="445"/>
      <c r="BL11" s="445"/>
      <c r="BM11" s="446"/>
      <c r="BN11" s="410">
        <v>88</v>
      </c>
      <c r="BO11" s="411"/>
      <c r="BP11" s="411"/>
      <c r="BQ11" s="411"/>
      <c r="BR11" s="411"/>
      <c r="BS11" s="411"/>
      <c r="BT11" s="411"/>
      <c r="BU11" s="412"/>
      <c r="BV11" s="410">
        <v>0</v>
      </c>
      <c r="BW11" s="411"/>
      <c r="BX11" s="411"/>
      <c r="BY11" s="411"/>
      <c r="BZ11" s="411"/>
      <c r="CA11" s="411"/>
      <c r="CB11" s="411"/>
      <c r="CC11" s="412"/>
      <c r="CD11" s="413" t="s">
        <v>129</v>
      </c>
      <c r="CE11" s="414"/>
      <c r="CF11" s="414"/>
      <c r="CG11" s="414"/>
      <c r="CH11" s="414"/>
      <c r="CI11" s="414"/>
      <c r="CJ11" s="414"/>
      <c r="CK11" s="414"/>
      <c r="CL11" s="414"/>
      <c r="CM11" s="414"/>
      <c r="CN11" s="414"/>
      <c r="CO11" s="414"/>
      <c r="CP11" s="414"/>
      <c r="CQ11" s="414"/>
      <c r="CR11" s="414"/>
      <c r="CS11" s="415"/>
      <c r="CT11" s="450" t="s">
        <v>130</v>
      </c>
      <c r="CU11" s="451"/>
      <c r="CV11" s="451"/>
      <c r="CW11" s="451"/>
      <c r="CX11" s="451"/>
      <c r="CY11" s="451"/>
      <c r="CZ11" s="451"/>
      <c r="DA11" s="452"/>
      <c r="DB11" s="450" t="s">
        <v>131</v>
      </c>
      <c r="DC11" s="451"/>
      <c r="DD11" s="451"/>
      <c r="DE11" s="451"/>
      <c r="DF11" s="451"/>
      <c r="DG11" s="451"/>
      <c r="DH11" s="451"/>
      <c r="DI11" s="452"/>
    </row>
    <row r="12" spans="1:119" ht="18.75" customHeight="1" x14ac:dyDescent="0.15">
      <c r="A12" s="178"/>
      <c r="B12" s="470" t="s">
        <v>132</v>
      </c>
      <c r="C12" s="471"/>
      <c r="D12" s="471"/>
      <c r="E12" s="471"/>
      <c r="F12" s="471"/>
      <c r="G12" s="471"/>
      <c r="H12" s="471"/>
      <c r="I12" s="471"/>
      <c r="J12" s="471"/>
      <c r="K12" s="472"/>
      <c r="L12" s="479" t="s">
        <v>133</v>
      </c>
      <c r="M12" s="480"/>
      <c r="N12" s="480"/>
      <c r="O12" s="480"/>
      <c r="P12" s="480"/>
      <c r="Q12" s="481"/>
      <c r="R12" s="482">
        <v>15196</v>
      </c>
      <c r="S12" s="483"/>
      <c r="T12" s="483"/>
      <c r="U12" s="483"/>
      <c r="V12" s="484"/>
      <c r="W12" s="485" t="s">
        <v>1</v>
      </c>
      <c r="X12" s="443"/>
      <c r="Y12" s="443"/>
      <c r="Z12" s="443"/>
      <c r="AA12" s="443"/>
      <c r="AB12" s="486"/>
      <c r="AC12" s="487" t="s">
        <v>134</v>
      </c>
      <c r="AD12" s="488"/>
      <c r="AE12" s="488"/>
      <c r="AF12" s="488"/>
      <c r="AG12" s="489"/>
      <c r="AH12" s="487" t="s">
        <v>135</v>
      </c>
      <c r="AI12" s="488"/>
      <c r="AJ12" s="488"/>
      <c r="AK12" s="488"/>
      <c r="AL12" s="490"/>
      <c r="AM12" s="439" t="s">
        <v>136</v>
      </c>
      <c r="AN12" s="440"/>
      <c r="AO12" s="440"/>
      <c r="AP12" s="440"/>
      <c r="AQ12" s="440"/>
      <c r="AR12" s="440"/>
      <c r="AS12" s="440"/>
      <c r="AT12" s="441"/>
      <c r="AU12" s="442" t="s">
        <v>137</v>
      </c>
      <c r="AV12" s="443"/>
      <c r="AW12" s="443"/>
      <c r="AX12" s="443"/>
      <c r="AY12" s="444" t="s">
        <v>138</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19725</v>
      </c>
      <c r="BW12" s="411"/>
      <c r="BX12" s="411"/>
      <c r="BY12" s="411"/>
      <c r="BZ12" s="411"/>
      <c r="CA12" s="411"/>
      <c r="CB12" s="411"/>
      <c r="CC12" s="412"/>
      <c r="CD12" s="413" t="s">
        <v>139</v>
      </c>
      <c r="CE12" s="414"/>
      <c r="CF12" s="414"/>
      <c r="CG12" s="414"/>
      <c r="CH12" s="414"/>
      <c r="CI12" s="414"/>
      <c r="CJ12" s="414"/>
      <c r="CK12" s="414"/>
      <c r="CL12" s="414"/>
      <c r="CM12" s="414"/>
      <c r="CN12" s="414"/>
      <c r="CO12" s="414"/>
      <c r="CP12" s="414"/>
      <c r="CQ12" s="414"/>
      <c r="CR12" s="414"/>
      <c r="CS12" s="415"/>
      <c r="CT12" s="450" t="s">
        <v>140</v>
      </c>
      <c r="CU12" s="451"/>
      <c r="CV12" s="451"/>
      <c r="CW12" s="451"/>
      <c r="CX12" s="451"/>
      <c r="CY12" s="451"/>
      <c r="CZ12" s="451"/>
      <c r="DA12" s="452"/>
      <c r="DB12" s="450" t="s">
        <v>140</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141</v>
      </c>
      <c r="N13" s="502"/>
      <c r="O13" s="502"/>
      <c r="P13" s="502"/>
      <c r="Q13" s="503"/>
      <c r="R13" s="494">
        <v>14947</v>
      </c>
      <c r="S13" s="495"/>
      <c r="T13" s="495"/>
      <c r="U13" s="495"/>
      <c r="V13" s="496"/>
      <c r="W13" s="426" t="s">
        <v>142</v>
      </c>
      <c r="X13" s="427"/>
      <c r="Y13" s="427"/>
      <c r="Z13" s="427"/>
      <c r="AA13" s="427"/>
      <c r="AB13" s="417"/>
      <c r="AC13" s="461">
        <v>285</v>
      </c>
      <c r="AD13" s="462"/>
      <c r="AE13" s="462"/>
      <c r="AF13" s="462"/>
      <c r="AG13" s="504"/>
      <c r="AH13" s="461">
        <v>358</v>
      </c>
      <c r="AI13" s="462"/>
      <c r="AJ13" s="462"/>
      <c r="AK13" s="462"/>
      <c r="AL13" s="463"/>
      <c r="AM13" s="439" t="s">
        <v>143</v>
      </c>
      <c r="AN13" s="440"/>
      <c r="AO13" s="440"/>
      <c r="AP13" s="440"/>
      <c r="AQ13" s="440"/>
      <c r="AR13" s="440"/>
      <c r="AS13" s="440"/>
      <c r="AT13" s="441"/>
      <c r="AU13" s="442" t="s">
        <v>137</v>
      </c>
      <c r="AV13" s="443"/>
      <c r="AW13" s="443"/>
      <c r="AX13" s="443"/>
      <c r="AY13" s="444" t="s">
        <v>144</v>
      </c>
      <c r="AZ13" s="445"/>
      <c r="BA13" s="445"/>
      <c r="BB13" s="445"/>
      <c r="BC13" s="445"/>
      <c r="BD13" s="445"/>
      <c r="BE13" s="445"/>
      <c r="BF13" s="445"/>
      <c r="BG13" s="445"/>
      <c r="BH13" s="445"/>
      <c r="BI13" s="445"/>
      <c r="BJ13" s="445"/>
      <c r="BK13" s="445"/>
      <c r="BL13" s="445"/>
      <c r="BM13" s="446"/>
      <c r="BN13" s="410">
        <v>77558</v>
      </c>
      <c r="BO13" s="411"/>
      <c r="BP13" s="411"/>
      <c r="BQ13" s="411"/>
      <c r="BR13" s="411"/>
      <c r="BS13" s="411"/>
      <c r="BT13" s="411"/>
      <c r="BU13" s="412"/>
      <c r="BV13" s="410">
        <v>-13579</v>
      </c>
      <c r="BW13" s="411"/>
      <c r="BX13" s="411"/>
      <c r="BY13" s="411"/>
      <c r="BZ13" s="411"/>
      <c r="CA13" s="411"/>
      <c r="CB13" s="411"/>
      <c r="CC13" s="412"/>
      <c r="CD13" s="413" t="s">
        <v>145</v>
      </c>
      <c r="CE13" s="414"/>
      <c r="CF13" s="414"/>
      <c r="CG13" s="414"/>
      <c r="CH13" s="414"/>
      <c r="CI13" s="414"/>
      <c r="CJ13" s="414"/>
      <c r="CK13" s="414"/>
      <c r="CL13" s="414"/>
      <c r="CM13" s="414"/>
      <c r="CN13" s="414"/>
      <c r="CO13" s="414"/>
      <c r="CP13" s="414"/>
      <c r="CQ13" s="414"/>
      <c r="CR13" s="414"/>
      <c r="CS13" s="415"/>
      <c r="CT13" s="407">
        <v>11.1</v>
      </c>
      <c r="CU13" s="408"/>
      <c r="CV13" s="408"/>
      <c r="CW13" s="408"/>
      <c r="CX13" s="408"/>
      <c r="CY13" s="408"/>
      <c r="CZ13" s="408"/>
      <c r="DA13" s="409"/>
      <c r="DB13" s="407">
        <v>10.5</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146</v>
      </c>
      <c r="M14" s="492"/>
      <c r="N14" s="492"/>
      <c r="O14" s="492"/>
      <c r="P14" s="492"/>
      <c r="Q14" s="493"/>
      <c r="R14" s="494">
        <v>15499</v>
      </c>
      <c r="S14" s="495"/>
      <c r="T14" s="495"/>
      <c r="U14" s="495"/>
      <c r="V14" s="496"/>
      <c r="W14" s="400"/>
      <c r="X14" s="401"/>
      <c r="Y14" s="401"/>
      <c r="Z14" s="401"/>
      <c r="AA14" s="401"/>
      <c r="AB14" s="390"/>
      <c r="AC14" s="497">
        <v>4.0999999999999996</v>
      </c>
      <c r="AD14" s="498"/>
      <c r="AE14" s="498"/>
      <c r="AF14" s="498"/>
      <c r="AG14" s="499"/>
      <c r="AH14" s="497">
        <v>4.8</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147</v>
      </c>
      <c r="CE14" s="506"/>
      <c r="CF14" s="506"/>
      <c r="CG14" s="506"/>
      <c r="CH14" s="506"/>
      <c r="CI14" s="506"/>
      <c r="CJ14" s="506"/>
      <c r="CK14" s="506"/>
      <c r="CL14" s="506"/>
      <c r="CM14" s="506"/>
      <c r="CN14" s="506"/>
      <c r="CO14" s="506"/>
      <c r="CP14" s="506"/>
      <c r="CQ14" s="506"/>
      <c r="CR14" s="506"/>
      <c r="CS14" s="507"/>
      <c r="CT14" s="508">
        <v>124.2</v>
      </c>
      <c r="CU14" s="509"/>
      <c r="CV14" s="509"/>
      <c r="CW14" s="509"/>
      <c r="CX14" s="509"/>
      <c r="CY14" s="509"/>
      <c r="CZ14" s="509"/>
      <c r="DA14" s="510"/>
      <c r="DB14" s="508">
        <v>133.80000000000001</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148</v>
      </c>
      <c r="N15" s="502"/>
      <c r="O15" s="502"/>
      <c r="P15" s="502"/>
      <c r="Q15" s="503"/>
      <c r="R15" s="494">
        <v>15220</v>
      </c>
      <c r="S15" s="495"/>
      <c r="T15" s="495"/>
      <c r="U15" s="495"/>
      <c r="V15" s="496"/>
      <c r="W15" s="426" t="s">
        <v>149</v>
      </c>
      <c r="X15" s="427"/>
      <c r="Y15" s="427"/>
      <c r="Z15" s="427"/>
      <c r="AA15" s="427"/>
      <c r="AB15" s="417"/>
      <c r="AC15" s="461">
        <v>2321</v>
      </c>
      <c r="AD15" s="462"/>
      <c r="AE15" s="462"/>
      <c r="AF15" s="462"/>
      <c r="AG15" s="504"/>
      <c r="AH15" s="461">
        <v>2515</v>
      </c>
      <c r="AI15" s="462"/>
      <c r="AJ15" s="462"/>
      <c r="AK15" s="462"/>
      <c r="AL15" s="463"/>
      <c r="AM15" s="439"/>
      <c r="AN15" s="440"/>
      <c r="AO15" s="440"/>
      <c r="AP15" s="440"/>
      <c r="AQ15" s="440"/>
      <c r="AR15" s="440"/>
      <c r="AS15" s="440"/>
      <c r="AT15" s="441"/>
      <c r="AU15" s="442"/>
      <c r="AV15" s="443"/>
      <c r="AW15" s="443"/>
      <c r="AX15" s="443"/>
      <c r="AY15" s="370" t="s">
        <v>150</v>
      </c>
      <c r="AZ15" s="371"/>
      <c r="BA15" s="371"/>
      <c r="BB15" s="371"/>
      <c r="BC15" s="371"/>
      <c r="BD15" s="371"/>
      <c r="BE15" s="371"/>
      <c r="BF15" s="371"/>
      <c r="BG15" s="371"/>
      <c r="BH15" s="371"/>
      <c r="BI15" s="371"/>
      <c r="BJ15" s="371"/>
      <c r="BK15" s="371"/>
      <c r="BL15" s="371"/>
      <c r="BM15" s="372"/>
      <c r="BN15" s="373">
        <v>1620963</v>
      </c>
      <c r="BO15" s="374"/>
      <c r="BP15" s="374"/>
      <c r="BQ15" s="374"/>
      <c r="BR15" s="374"/>
      <c r="BS15" s="374"/>
      <c r="BT15" s="374"/>
      <c r="BU15" s="375"/>
      <c r="BV15" s="373">
        <v>1677856</v>
      </c>
      <c r="BW15" s="374"/>
      <c r="BX15" s="374"/>
      <c r="BY15" s="374"/>
      <c r="BZ15" s="374"/>
      <c r="CA15" s="374"/>
      <c r="CB15" s="374"/>
      <c r="CC15" s="375"/>
      <c r="CD15" s="511" t="s">
        <v>151</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152</v>
      </c>
      <c r="M16" s="514"/>
      <c r="N16" s="514"/>
      <c r="O16" s="514"/>
      <c r="P16" s="514"/>
      <c r="Q16" s="515"/>
      <c r="R16" s="516" t="s">
        <v>153</v>
      </c>
      <c r="S16" s="517"/>
      <c r="T16" s="517"/>
      <c r="U16" s="517"/>
      <c r="V16" s="518"/>
      <c r="W16" s="400"/>
      <c r="X16" s="401"/>
      <c r="Y16" s="401"/>
      <c r="Z16" s="401"/>
      <c r="AA16" s="401"/>
      <c r="AB16" s="390"/>
      <c r="AC16" s="497">
        <v>33.6</v>
      </c>
      <c r="AD16" s="498"/>
      <c r="AE16" s="498"/>
      <c r="AF16" s="498"/>
      <c r="AG16" s="499"/>
      <c r="AH16" s="497">
        <v>34</v>
      </c>
      <c r="AI16" s="498"/>
      <c r="AJ16" s="498"/>
      <c r="AK16" s="498"/>
      <c r="AL16" s="500"/>
      <c r="AM16" s="439"/>
      <c r="AN16" s="440"/>
      <c r="AO16" s="440"/>
      <c r="AP16" s="440"/>
      <c r="AQ16" s="440"/>
      <c r="AR16" s="440"/>
      <c r="AS16" s="440"/>
      <c r="AT16" s="441"/>
      <c r="AU16" s="442"/>
      <c r="AV16" s="443"/>
      <c r="AW16" s="443"/>
      <c r="AX16" s="443"/>
      <c r="AY16" s="444" t="s">
        <v>154</v>
      </c>
      <c r="AZ16" s="445"/>
      <c r="BA16" s="445"/>
      <c r="BB16" s="445"/>
      <c r="BC16" s="445"/>
      <c r="BD16" s="445"/>
      <c r="BE16" s="445"/>
      <c r="BF16" s="445"/>
      <c r="BG16" s="445"/>
      <c r="BH16" s="445"/>
      <c r="BI16" s="445"/>
      <c r="BJ16" s="445"/>
      <c r="BK16" s="445"/>
      <c r="BL16" s="445"/>
      <c r="BM16" s="446"/>
      <c r="BN16" s="410">
        <v>5430582</v>
      </c>
      <c r="BO16" s="411"/>
      <c r="BP16" s="411"/>
      <c r="BQ16" s="411"/>
      <c r="BR16" s="411"/>
      <c r="BS16" s="411"/>
      <c r="BT16" s="411"/>
      <c r="BU16" s="412"/>
      <c r="BV16" s="410">
        <v>5155428</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155</v>
      </c>
      <c r="N17" s="522"/>
      <c r="O17" s="522"/>
      <c r="P17" s="522"/>
      <c r="Q17" s="523"/>
      <c r="R17" s="516" t="s">
        <v>156</v>
      </c>
      <c r="S17" s="517"/>
      <c r="T17" s="517"/>
      <c r="U17" s="517"/>
      <c r="V17" s="518"/>
      <c r="W17" s="426" t="s">
        <v>157</v>
      </c>
      <c r="X17" s="427"/>
      <c r="Y17" s="427"/>
      <c r="Z17" s="427"/>
      <c r="AA17" s="427"/>
      <c r="AB17" s="417"/>
      <c r="AC17" s="461">
        <v>4301</v>
      </c>
      <c r="AD17" s="462"/>
      <c r="AE17" s="462"/>
      <c r="AF17" s="462"/>
      <c r="AG17" s="504"/>
      <c r="AH17" s="461">
        <v>4516</v>
      </c>
      <c r="AI17" s="462"/>
      <c r="AJ17" s="462"/>
      <c r="AK17" s="462"/>
      <c r="AL17" s="463"/>
      <c r="AM17" s="439"/>
      <c r="AN17" s="440"/>
      <c r="AO17" s="440"/>
      <c r="AP17" s="440"/>
      <c r="AQ17" s="440"/>
      <c r="AR17" s="440"/>
      <c r="AS17" s="440"/>
      <c r="AT17" s="441"/>
      <c r="AU17" s="442"/>
      <c r="AV17" s="443"/>
      <c r="AW17" s="443"/>
      <c r="AX17" s="443"/>
      <c r="AY17" s="444" t="s">
        <v>158</v>
      </c>
      <c r="AZ17" s="445"/>
      <c r="BA17" s="445"/>
      <c r="BB17" s="445"/>
      <c r="BC17" s="445"/>
      <c r="BD17" s="445"/>
      <c r="BE17" s="445"/>
      <c r="BF17" s="445"/>
      <c r="BG17" s="445"/>
      <c r="BH17" s="445"/>
      <c r="BI17" s="445"/>
      <c r="BJ17" s="445"/>
      <c r="BK17" s="445"/>
      <c r="BL17" s="445"/>
      <c r="BM17" s="446"/>
      <c r="BN17" s="410">
        <v>2019695</v>
      </c>
      <c r="BO17" s="411"/>
      <c r="BP17" s="411"/>
      <c r="BQ17" s="411"/>
      <c r="BR17" s="411"/>
      <c r="BS17" s="411"/>
      <c r="BT17" s="411"/>
      <c r="BU17" s="412"/>
      <c r="BV17" s="410">
        <v>2101243</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159</v>
      </c>
      <c r="C18" s="453"/>
      <c r="D18" s="453"/>
      <c r="E18" s="533"/>
      <c r="F18" s="533"/>
      <c r="G18" s="533"/>
      <c r="H18" s="533"/>
      <c r="I18" s="533"/>
      <c r="J18" s="533"/>
      <c r="K18" s="533"/>
      <c r="L18" s="534">
        <v>75.180000000000007</v>
      </c>
      <c r="M18" s="534"/>
      <c r="N18" s="534"/>
      <c r="O18" s="534"/>
      <c r="P18" s="534"/>
      <c r="Q18" s="534"/>
      <c r="R18" s="535"/>
      <c r="S18" s="535"/>
      <c r="T18" s="535"/>
      <c r="U18" s="535"/>
      <c r="V18" s="536"/>
      <c r="W18" s="428"/>
      <c r="X18" s="429"/>
      <c r="Y18" s="429"/>
      <c r="Z18" s="429"/>
      <c r="AA18" s="429"/>
      <c r="AB18" s="420"/>
      <c r="AC18" s="537">
        <v>62.3</v>
      </c>
      <c r="AD18" s="538"/>
      <c r="AE18" s="538"/>
      <c r="AF18" s="538"/>
      <c r="AG18" s="539"/>
      <c r="AH18" s="537">
        <v>61.1</v>
      </c>
      <c r="AI18" s="538"/>
      <c r="AJ18" s="538"/>
      <c r="AK18" s="538"/>
      <c r="AL18" s="540"/>
      <c r="AM18" s="439"/>
      <c r="AN18" s="440"/>
      <c r="AO18" s="440"/>
      <c r="AP18" s="440"/>
      <c r="AQ18" s="440"/>
      <c r="AR18" s="440"/>
      <c r="AS18" s="440"/>
      <c r="AT18" s="441"/>
      <c r="AU18" s="442"/>
      <c r="AV18" s="443"/>
      <c r="AW18" s="443"/>
      <c r="AX18" s="443"/>
      <c r="AY18" s="444" t="s">
        <v>160</v>
      </c>
      <c r="AZ18" s="445"/>
      <c r="BA18" s="445"/>
      <c r="BB18" s="445"/>
      <c r="BC18" s="445"/>
      <c r="BD18" s="445"/>
      <c r="BE18" s="445"/>
      <c r="BF18" s="445"/>
      <c r="BG18" s="445"/>
      <c r="BH18" s="445"/>
      <c r="BI18" s="445"/>
      <c r="BJ18" s="445"/>
      <c r="BK18" s="445"/>
      <c r="BL18" s="445"/>
      <c r="BM18" s="446"/>
      <c r="BN18" s="410">
        <v>6007198</v>
      </c>
      <c r="BO18" s="411"/>
      <c r="BP18" s="411"/>
      <c r="BQ18" s="411"/>
      <c r="BR18" s="411"/>
      <c r="BS18" s="411"/>
      <c r="BT18" s="411"/>
      <c r="BU18" s="412"/>
      <c r="BV18" s="410">
        <v>5677935</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161</v>
      </c>
      <c r="C19" s="453"/>
      <c r="D19" s="453"/>
      <c r="E19" s="533"/>
      <c r="F19" s="533"/>
      <c r="G19" s="533"/>
      <c r="H19" s="533"/>
      <c r="I19" s="533"/>
      <c r="J19" s="533"/>
      <c r="K19" s="533"/>
      <c r="L19" s="541">
        <v>196</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162</v>
      </c>
      <c r="AZ19" s="445"/>
      <c r="BA19" s="445"/>
      <c r="BB19" s="445"/>
      <c r="BC19" s="445"/>
      <c r="BD19" s="445"/>
      <c r="BE19" s="445"/>
      <c r="BF19" s="445"/>
      <c r="BG19" s="445"/>
      <c r="BH19" s="445"/>
      <c r="BI19" s="445"/>
      <c r="BJ19" s="445"/>
      <c r="BK19" s="445"/>
      <c r="BL19" s="445"/>
      <c r="BM19" s="446"/>
      <c r="BN19" s="410">
        <v>7393021</v>
      </c>
      <c r="BO19" s="411"/>
      <c r="BP19" s="411"/>
      <c r="BQ19" s="411"/>
      <c r="BR19" s="411"/>
      <c r="BS19" s="411"/>
      <c r="BT19" s="411"/>
      <c r="BU19" s="412"/>
      <c r="BV19" s="410">
        <v>7189500</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163</v>
      </c>
      <c r="C20" s="453"/>
      <c r="D20" s="453"/>
      <c r="E20" s="533"/>
      <c r="F20" s="533"/>
      <c r="G20" s="533"/>
      <c r="H20" s="533"/>
      <c r="I20" s="533"/>
      <c r="J20" s="533"/>
      <c r="K20" s="533"/>
      <c r="L20" s="541">
        <v>5803</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164</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165</v>
      </c>
      <c r="C22" s="554"/>
      <c r="D22" s="555"/>
      <c r="E22" s="422" t="s">
        <v>1</v>
      </c>
      <c r="F22" s="427"/>
      <c r="G22" s="427"/>
      <c r="H22" s="427"/>
      <c r="I22" s="427"/>
      <c r="J22" s="427"/>
      <c r="K22" s="417"/>
      <c r="L22" s="422" t="s">
        <v>166</v>
      </c>
      <c r="M22" s="427"/>
      <c r="N22" s="427"/>
      <c r="O22" s="427"/>
      <c r="P22" s="417"/>
      <c r="Q22" s="585" t="s">
        <v>167</v>
      </c>
      <c r="R22" s="586"/>
      <c r="S22" s="586"/>
      <c r="T22" s="586"/>
      <c r="U22" s="586"/>
      <c r="V22" s="587"/>
      <c r="W22" s="553" t="s">
        <v>168</v>
      </c>
      <c r="X22" s="554"/>
      <c r="Y22" s="555"/>
      <c r="Z22" s="422" t="s">
        <v>1</v>
      </c>
      <c r="AA22" s="427"/>
      <c r="AB22" s="427"/>
      <c r="AC22" s="427"/>
      <c r="AD22" s="427"/>
      <c r="AE22" s="427"/>
      <c r="AF22" s="427"/>
      <c r="AG22" s="417"/>
      <c r="AH22" s="591" t="s">
        <v>169</v>
      </c>
      <c r="AI22" s="427"/>
      <c r="AJ22" s="427"/>
      <c r="AK22" s="427"/>
      <c r="AL22" s="417"/>
      <c r="AM22" s="591" t="s">
        <v>170</v>
      </c>
      <c r="AN22" s="592"/>
      <c r="AO22" s="592"/>
      <c r="AP22" s="592"/>
      <c r="AQ22" s="592"/>
      <c r="AR22" s="593"/>
      <c r="AS22" s="585" t="s">
        <v>167</v>
      </c>
      <c r="AT22" s="586"/>
      <c r="AU22" s="586"/>
      <c r="AV22" s="586"/>
      <c r="AW22" s="586"/>
      <c r="AX22" s="597"/>
      <c r="AY22" s="370" t="s">
        <v>171</v>
      </c>
      <c r="AZ22" s="371"/>
      <c r="BA22" s="371"/>
      <c r="BB22" s="371"/>
      <c r="BC22" s="371"/>
      <c r="BD22" s="371"/>
      <c r="BE22" s="371"/>
      <c r="BF22" s="371"/>
      <c r="BG22" s="371"/>
      <c r="BH22" s="371"/>
      <c r="BI22" s="371"/>
      <c r="BJ22" s="371"/>
      <c r="BK22" s="371"/>
      <c r="BL22" s="371"/>
      <c r="BM22" s="372"/>
      <c r="BN22" s="373">
        <v>13937256</v>
      </c>
      <c r="BO22" s="374"/>
      <c r="BP22" s="374"/>
      <c r="BQ22" s="374"/>
      <c r="BR22" s="374"/>
      <c r="BS22" s="374"/>
      <c r="BT22" s="374"/>
      <c r="BU22" s="375"/>
      <c r="BV22" s="373">
        <v>14438205</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172</v>
      </c>
      <c r="AZ23" s="445"/>
      <c r="BA23" s="445"/>
      <c r="BB23" s="445"/>
      <c r="BC23" s="445"/>
      <c r="BD23" s="445"/>
      <c r="BE23" s="445"/>
      <c r="BF23" s="445"/>
      <c r="BG23" s="445"/>
      <c r="BH23" s="445"/>
      <c r="BI23" s="445"/>
      <c r="BJ23" s="445"/>
      <c r="BK23" s="445"/>
      <c r="BL23" s="445"/>
      <c r="BM23" s="446"/>
      <c r="BN23" s="410">
        <v>8061445</v>
      </c>
      <c r="BO23" s="411"/>
      <c r="BP23" s="411"/>
      <c r="BQ23" s="411"/>
      <c r="BR23" s="411"/>
      <c r="BS23" s="411"/>
      <c r="BT23" s="411"/>
      <c r="BU23" s="412"/>
      <c r="BV23" s="410">
        <v>8096216</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173</v>
      </c>
      <c r="F24" s="440"/>
      <c r="G24" s="440"/>
      <c r="H24" s="440"/>
      <c r="I24" s="440"/>
      <c r="J24" s="440"/>
      <c r="K24" s="441"/>
      <c r="L24" s="461">
        <v>1</v>
      </c>
      <c r="M24" s="462"/>
      <c r="N24" s="462"/>
      <c r="O24" s="462"/>
      <c r="P24" s="504"/>
      <c r="Q24" s="461">
        <v>6380</v>
      </c>
      <c r="R24" s="462"/>
      <c r="S24" s="462"/>
      <c r="T24" s="462"/>
      <c r="U24" s="462"/>
      <c r="V24" s="504"/>
      <c r="W24" s="556"/>
      <c r="X24" s="557"/>
      <c r="Y24" s="558"/>
      <c r="Z24" s="460" t="s">
        <v>174</v>
      </c>
      <c r="AA24" s="440"/>
      <c r="AB24" s="440"/>
      <c r="AC24" s="440"/>
      <c r="AD24" s="440"/>
      <c r="AE24" s="440"/>
      <c r="AF24" s="440"/>
      <c r="AG24" s="441"/>
      <c r="AH24" s="461">
        <v>166</v>
      </c>
      <c r="AI24" s="462"/>
      <c r="AJ24" s="462"/>
      <c r="AK24" s="462"/>
      <c r="AL24" s="504"/>
      <c r="AM24" s="461">
        <v>504640</v>
      </c>
      <c r="AN24" s="462"/>
      <c r="AO24" s="462"/>
      <c r="AP24" s="462"/>
      <c r="AQ24" s="462"/>
      <c r="AR24" s="504"/>
      <c r="AS24" s="461">
        <v>3040</v>
      </c>
      <c r="AT24" s="462"/>
      <c r="AU24" s="462"/>
      <c r="AV24" s="462"/>
      <c r="AW24" s="462"/>
      <c r="AX24" s="463"/>
      <c r="AY24" s="526" t="s">
        <v>175</v>
      </c>
      <c r="AZ24" s="527"/>
      <c r="BA24" s="527"/>
      <c r="BB24" s="527"/>
      <c r="BC24" s="527"/>
      <c r="BD24" s="527"/>
      <c r="BE24" s="527"/>
      <c r="BF24" s="527"/>
      <c r="BG24" s="527"/>
      <c r="BH24" s="527"/>
      <c r="BI24" s="527"/>
      <c r="BJ24" s="527"/>
      <c r="BK24" s="527"/>
      <c r="BL24" s="527"/>
      <c r="BM24" s="528"/>
      <c r="BN24" s="410">
        <v>10220214</v>
      </c>
      <c r="BO24" s="411"/>
      <c r="BP24" s="411"/>
      <c r="BQ24" s="411"/>
      <c r="BR24" s="411"/>
      <c r="BS24" s="411"/>
      <c r="BT24" s="411"/>
      <c r="BU24" s="412"/>
      <c r="BV24" s="410">
        <v>10555640</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176</v>
      </c>
      <c r="F25" s="440"/>
      <c r="G25" s="440"/>
      <c r="H25" s="440"/>
      <c r="I25" s="440"/>
      <c r="J25" s="440"/>
      <c r="K25" s="441"/>
      <c r="L25" s="461" t="s">
        <v>140</v>
      </c>
      <c r="M25" s="462"/>
      <c r="N25" s="462"/>
      <c r="O25" s="462"/>
      <c r="P25" s="504"/>
      <c r="Q25" s="461" t="s">
        <v>140</v>
      </c>
      <c r="R25" s="462"/>
      <c r="S25" s="462"/>
      <c r="T25" s="462"/>
      <c r="U25" s="462"/>
      <c r="V25" s="504"/>
      <c r="W25" s="556"/>
      <c r="X25" s="557"/>
      <c r="Y25" s="558"/>
      <c r="Z25" s="460" t="s">
        <v>177</v>
      </c>
      <c r="AA25" s="440"/>
      <c r="AB25" s="440"/>
      <c r="AC25" s="440"/>
      <c r="AD25" s="440"/>
      <c r="AE25" s="440"/>
      <c r="AF25" s="440"/>
      <c r="AG25" s="441"/>
      <c r="AH25" s="461" t="s">
        <v>140</v>
      </c>
      <c r="AI25" s="462"/>
      <c r="AJ25" s="462"/>
      <c r="AK25" s="462"/>
      <c r="AL25" s="504"/>
      <c r="AM25" s="461" t="s">
        <v>131</v>
      </c>
      <c r="AN25" s="462"/>
      <c r="AO25" s="462"/>
      <c r="AP25" s="462"/>
      <c r="AQ25" s="462"/>
      <c r="AR25" s="504"/>
      <c r="AS25" s="461" t="s">
        <v>140</v>
      </c>
      <c r="AT25" s="462"/>
      <c r="AU25" s="462"/>
      <c r="AV25" s="462"/>
      <c r="AW25" s="462"/>
      <c r="AX25" s="463"/>
      <c r="AY25" s="370" t="s">
        <v>178</v>
      </c>
      <c r="AZ25" s="371"/>
      <c r="BA25" s="371"/>
      <c r="BB25" s="371"/>
      <c r="BC25" s="371"/>
      <c r="BD25" s="371"/>
      <c r="BE25" s="371"/>
      <c r="BF25" s="371"/>
      <c r="BG25" s="371"/>
      <c r="BH25" s="371"/>
      <c r="BI25" s="371"/>
      <c r="BJ25" s="371"/>
      <c r="BK25" s="371"/>
      <c r="BL25" s="371"/>
      <c r="BM25" s="372"/>
      <c r="BN25" s="373">
        <v>174701</v>
      </c>
      <c r="BO25" s="374"/>
      <c r="BP25" s="374"/>
      <c r="BQ25" s="374"/>
      <c r="BR25" s="374"/>
      <c r="BS25" s="374"/>
      <c r="BT25" s="374"/>
      <c r="BU25" s="375"/>
      <c r="BV25" s="373">
        <v>99127</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179</v>
      </c>
      <c r="F26" s="440"/>
      <c r="G26" s="440"/>
      <c r="H26" s="440"/>
      <c r="I26" s="440"/>
      <c r="J26" s="440"/>
      <c r="K26" s="441"/>
      <c r="L26" s="461">
        <v>1</v>
      </c>
      <c r="M26" s="462"/>
      <c r="N26" s="462"/>
      <c r="O26" s="462"/>
      <c r="P26" s="504"/>
      <c r="Q26" s="461">
        <v>4940</v>
      </c>
      <c r="R26" s="462"/>
      <c r="S26" s="462"/>
      <c r="T26" s="462"/>
      <c r="U26" s="462"/>
      <c r="V26" s="504"/>
      <c r="W26" s="556"/>
      <c r="X26" s="557"/>
      <c r="Y26" s="558"/>
      <c r="Z26" s="460" t="s">
        <v>180</v>
      </c>
      <c r="AA26" s="562"/>
      <c r="AB26" s="562"/>
      <c r="AC26" s="562"/>
      <c r="AD26" s="562"/>
      <c r="AE26" s="562"/>
      <c r="AF26" s="562"/>
      <c r="AG26" s="563"/>
      <c r="AH26" s="461" t="s">
        <v>140</v>
      </c>
      <c r="AI26" s="462"/>
      <c r="AJ26" s="462"/>
      <c r="AK26" s="462"/>
      <c r="AL26" s="504"/>
      <c r="AM26" s="461" t="s">
        <v>140</v>
      </c>
      <c r="AN26" s="462"/>
      <c r="AO26" s="462"/>
      <c r="AP26" s="462"/>
      <c r="AQ26" s="462"/>
      <c r="AR26" s="504"/>
      <c r="AS26" s="461" t="s">
        <v>140</v>
      </c>
      <c r="AT26" s="462"/>
      <c r="AU26" s="462"/>
      <c r="AV26" s="462"/>
      <c r="AW26" s="462"/>
      <c r="AX26" s="463"/>
      <c r="AY26" s="413" t="s">
        <v>181</v>
      </c>
      <c r="AZ26" s="414"/>
      <c r="BA26" s="414"/>
      <c r="BB26" s="414"/>
      <c r="BC26" s="414"/>
      <c r="BD26" s="414"/>
      <c r="BE26" s="414"/>
      <c r="BF26" s="414"/>
      <c r="BG26" s="414"/>
      <c r="BH26" s="414"/>
      <c r="BI26" s="414"/>
      <c r="BJ26" s="414"/>
      <c r="BK26" s="414"/>
      <c r="BL26" s="414"/>
      <c r="BM26" s="415"/>
      <c r="BN26" s="410" t="s">
        <v>140</v>
      </c>
      <c r="BO26" s="411"/>
      <c r="BP26" s="411"/>
      <c r="BQ26" s="411"/>
      <c r="BR26" s="411"/>
      <c r="BS26" s="411"/>
      <c r="BT26" s="411"/>
      <c r="BU26" s="412"/>
      <c r="BV26" s="410" t="s">
        <v>140</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182</v>
      </c>
      <c r="F27" s="440"/>
      <c r="G27" s="440"/>
      <c r="H27" s="440"/>
      <c r="I27" s="440"/>
      <c r="J27" s="440"/>
      <c r="K27" s="441"/>
      <c r="L27" s="461">
        <v>1</v>
      </c>
      <c r="M27" s="462"/>
      <c r="N27" s="462"/>
      <c r="O27" s="462"/>
      <c r="P27" s="504"/>
      <c r="Q27" s="461">
        <v>2300</v>
      </c>
      <c r="R27" s="462"/>
      <c r="S27" s="462"/>
      <c r="T27" s="462"/>
      <c r="U27" s="462"/>
      <c r="V27" s="504"/>
      <c r="W27" s="556"/>
      <c r="X27" s="557"/>
      <c r="Y27" s="558"/>
      <c r="Z27" s="460" t="s">
        <v>183</v>
      </c>
      <c r="AA27" s="440"/>
      <c r="AB27" s="440"/>
      <c r="AC27" s="440"/>
      <c r="AD27" s="440"/>
      <c r="AE27" s="440"/>
      <c r="AF27" s="440"/>
      <c r="AG27" s="441"/>
      <c r="AH27" s="461" t="s">
        <v>140</v>
      </c>
      <c r="AI27" s="462"/>
      <c r="AJ27" s="462"/>
      <c r="AK27" s="462"/>
      <c r="AL27" s="504"/>
      <c r="AM27" s="461" t="s">
        <v>140</v>
      </c>
      <c r="AN27" s="462"/>
      <c r="AO27" s="462"/>
      <c r="AP27" s="462"/>
      <c r="AQ27" s="462"/>
      <c r="AR27" s="504"/>
      <c r="AS27" s="461" t="s">
        <v>131</v>
      </c>
      <c r="AT27" s="462"/>
      <c r="AU27" s="462"/>
      <c r="AV27" s="462"/>
      <c r="AW27" s="462"/>
      <c r="AX27" s="463"/>
      <c r="AY27" s="505" t="s">
        <v>184</v>
      </c>
      <c r="AZ27" s="506"/>
      <c r="BA27" s="506"/>
      <c r="BB27" s="506"/>
      <c r="BC27" s="506"/>
      <c r="BD27" s="506"/>
      <c r="BE27" s="506"/>
      <c r="BF27" s="506"/>
      <c r="BG27" s="506"/>
      <c r="BH27" s="506"/>
      <c r="BI27" s="506"/>
      <c r="BJ27" s="506"/>
      <c r="BK27" s="506"/>
      <c r="BL27" s="506"/>
      <c r="BM27" s="507"/>
      <c r="BN27" s="529">
        <v>269389</v>
      </c>
      <c r="BO27" s="530"/>
      <c r="BP27" s="530"/>
      <c r="BQ27" s="530"/>
      <c r="BR27" s="530"/>
      <c r="BS27" s="530"/>
      <c r="BT27" s="530"/>
      <c r="BU27" s="531"/>
      <c r="BV27" s="529">
        <v>269380</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185</v>
      </c>
      <c r="F28" s="440"/>
      <c r="G28" s="440"/>
      <c r="H28" s="440"/>
      <c r="I28" s="440"/>
      <c r="J28" s="440"/>
      <c r="K28" s="441"/>
      <c r="L28" s="461">
        <v>1</v>
      </c>
      <c r="M28" s="462"/>
      <c r="N28" s="462"/>
      <c r="O28" s="462"/>
      <c r="P28" s="504"/>
      <c r="Q28" s="461">
        <v>1800</v>
      </c>
      <c r="R28" s="462"/>
      <c r="S28" s="462"/>
      <c r="T28" s="462"/>
      <c r="U28" s="462"/>
      <c r="V28" s="504"/>
      <c r="W28" s="556"/>
      <c r="X28" s="557"/>
      <c r="Y28" s="558"/>
      <c r="Z28" s="460" t="s">
        <v>186</v>
      </c>
      <c r="AA28" s="440"/>
      <c r="AB28" s="440"/>
      <c r="AC28" s="440"/>
      <c r="AD28" s="440"/>
      <c r="AE28" s="440"/>
      <c r="AF28" s="440"/>
      <c r="AG28" s="441"/>
      <c r="AH28" s="461" t="s">
        <v>140</v>
      </c>
      <c r="AI28" s="462"/>
      <c r="AJ28" s="462"/>
      <c r="AK28" s="462"/>
      <c r="AL28" s="504"/>
      <c r="AM28" s="461" t="s">
        <v>140</v>
      </c>
      <c r="AN28" s="462"/>
      <c r="AO28" s="462"/>
      <c r="AP28" s="462"/>
      <c r="AQ28" s="462"/>
      <c r="AR28" s="504"/>
      <c r="AS28" s="461" t="s">
        <v>140</v>
      </c>
      <c r="AT28" s="462"/>
      <c r="AU28" s="462"/>
      <c r="AV28" s="462"/>
      <c r="AW28" s="462"/>
      <c r="AX28" s="463"/>
      <c r="AY28" s="564" t="s">
        <v>187</v>
      </c>
      <c r="AZ28" s="565"/>
      <c r="BA28" s="565"/>
      <c r="BB28" s="566"/>
      <c r="BC28" s="370" t="s">
        <v>49</v>
      </c>
      <c r="BD28" s="371"/>
      <c r="BE28" s="371"/>
      <c r="BF28" s="371"/>
      <c r="BG28" s="371"/>
      <c r="BH28" s="371"/>
      <c r="BI28" s="371"/>
      <c r="BJ28" s="371"/>
      <c r="BK28" s="371"/>
      <c r="BL28" s="371"/>
      <c r="BM28" s="372"/>
      <c r="BN28" s="373">
        <v>1937783</v>
      </c>
      <c r="BO28" s="374"/>
      <c r="BP28" s="374"/>
      <c r="BQ28" s="374"/>
      <c r="BR28" s="374"/>
      <c r="BS28" s="374"/>
      <c r="BT28" s="374"/>
      <c r="BU28" s="375"/>
      <c r="BV28" s="373">
        <v>1812906</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188</v>
      </c>
      <c r="F29" s="440"/>
      <c r="G29" s="440"/>
      <c r="H29" s="440"/>
      <c r="I29" s="440"/>
      <c r="J29" s="440"/>
      <c r="K29" s="441"/>
      <c r="L29" s="461">
        <v>12</v>
      </c>
      <c r="M29" s="462"/>
      <c r="N29" s="462"/>
      <c r="O29" s="462"/>
      <c r="P29" s="504"/>
      <c r="Q29" s="461">
        <v>1570</v>
      </c>
      <c r="R29" s="462"/>
      <c r="S29" s="462"/>
      <c r="T29" s="462"/>
      <c r="U29" s="462"/>
      <c r="V29" s="504"/>
      <c r="W29" s="559"/>
      <c r="X29" s="560"/>
      <c r="Y29" s="561"/>
      <c r="Z29" s="460" t="s">
        <v>189</v>
      </c>
      <c r="AA29" s="440"/>
      <c r="AB29" s="440"/>
      <c r="AC29" s="440"/>
      <c r="AD29" s="440"/>
      <c r="AE29" s="440"/>
      <c r="AF29" s="440"/>
      <c r="AG29" s="441"/>
      <c r="AH29" s="461">
        <v>166</v>
      </c>
      <c r="AI29" s="462"/>
      <c r="AJ29" s="462"/>
      <c r="AK29" s="462"/>
      <c r="AL29" s="504"/>
      <c r="AM29" s="461">
        <v>504640</v>
      </c>
      <c r="AN29" s="462"/>
      <c r="AO29" s="462"/>
      <c r="AP29" s="462"/>
      <c r="AQ29" s="462"/>
      <c r="AR29" s="504"/>
      <c r="AS29" s="461">
        <v>3040</v>
      </c>
      <c r="AT29" s="462"/>
      <c r="AU29" s="462"/>
      <c r="AV29" s="462"/>
      <c r="AW29" s="462"/>
      <c r="AX29" s="463"/>
      <c r="AY29" s="567"/>
      <c r="AZ29" s="568"/>
      <c r="BA29" s="568"/>
      <c r="BB29" s="569"/>
      <c r="BC29" s="444" t="s">
        <v>190</v>
      </c>
      <c r="BD29" s="445"/>
      <c r="BE29" s="445"/>
      <c r="BF29" s="445"/>
      <c r="BG29" s="445"/>
      <c r="BH29" s="445"/>
      <c r="BI29" s="445"/>
      <c r="BJ29" s="445"/>
      <c r="BK29" s="445"/>
      <c r="BL29" s="445"/>
      <c r="BM29" s="446"/>
      <c r="BN29" s="410">
        <v>341438</v>
      </c>
      <c r="BO29" s="411"/>
      <c r="BP29" s="411"/>
      <c r="BQ29" s="411"/>
      <c r="BR29" s="411"/>
      <c r="BS29" s="411"/>
      <c r="BT29" s="411"/>
      <c r="BU29" s="412"/>
      <c r="BV29" s="410">
        <v>341361</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191</v>
      </c>
      <c r="X30" s="578"/>
      <c r="Y30" s="578"/>
      <c r="Z30" s="578"/>
      <c r="AA30" s="578"/>
      <c r="AB30" s="578"/>
      <c r="AC30" s="578"/>
      <c r="AD30" s="578"/>
      <c r="AE30" s="578"/>
      <c r="AF30" s="578"/>
      <c r="AG30" s="579"/>
      <c r="AH30" s="537">
        <v>95.8</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51</v>
      </c>
      <c r="BD30" s="527"/>
      <c r="BE30" s="527"/>
      <c r="BF30" s="527"/>
      <c r="BG30" s="527"/>
      <c r="BH30" s="527"/>
      <c r="BI30" s="527"/>
      <c r="BJ30" s="527"/>
      <c r="BK30" s="527"/>
      <c r="BL30" s="527"/>
      <c r="BM30" s="528"/>
      <c r="BN30" s="529">
        <v>1639144</v>
      </c>
      <c r="BO30" s="530"/>
      <c r="BP30" s="530"/>
      <c r="BQ30" s="530"/>
      <c r="BR30" s="530"/>
      <c r="BS30" s="530"/>
      <c r="BT30" s="530"/>
      <c r="BU30" s="531"/>
      <c r="BV30" s="529">
        <v>1725287</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192</v>
      </c>
      <c r="D32" s="573"/>
      <c r="E32" s="573"/>
      <c r="F32" s="573"/>
      <c r="G32" s="573"/>
      <c r="H32" s="573"/>
      <c r="I32" s="573"/>
      <c r="J32" s="573"/>
      <c r="K32" s="573"/>
      <c r="L32" s="573"/>
      <c r="M32" s="573"/>
      <c r="N32" s="573"/>
      <c r="O32" s="573"/>
      <c r="P32" s="573"/>
      <c r="Q32" s="573"/>
      <c r="R32" s="573"/>
      <c r="S32" s="573"/>
      <c r="U32" s="414" t="s">
        <v>193</v>
      </c>
      <c r="V32" s="414"/>
      <c r="W32" s="414"/>
      <c r="X32" s="414"/>
      <c r="Y32" s="414"/>
      <c r="Z32" s="414"/>
      <c r="AA32" s="414"/>
      <c r="AB32" s="414"/>
      <c r="AC32" s="414"/>
      <c r="AD32" s="414"/>
      <c r="AE32" s="414"/>
      <c r="AF32" s="414"/>
      <c r="AG32" s="414"/>
      <c r="AH32" s="414"/>
      <c r="AI32" s="414"/>
      <c r="AJ32" s="414"/>
      <c r="AK32" s="414"/>
      <c r="AM32" s="414" t="s">
        <v>194</v>
      </c>
      <c r="AN32" s="414"/>
      <c r="AO32" s="414"/>
      <c r="AP32" s="414"/>
      <c r="AQ32" s="414"/>
      <c r="AR32" s="414"/>
      <c r="AS32" s="414"/>
      <c r="AT32" s="414"/>
      <c r="AU32" s="414"/>
      <c r="AV32" s="414"/>
      <c r="AW32" s="414"/>
      <c r="AX32" s="414"/>
      <c r="AY32" s="414"/>
      <c r="AZ32" s="414"/>
      <c r="BA32" s="414"/>
      <c r="BB32" s="414"/>
      <c r="BC32" s="414"/>
      <c r="BE32" s="414" t="s">
        <v>195</v>
      </c>
      <c r="BF32" s="414"/>
      <c r="BG32" s="414"/>
      <c r="BH32" s="414"/>
      <c r="BI32" s="414"/>
      <c r="BJ32" s="414"/>
      <c r="BK32" s="414"/>
      <c r="BL32" s="414"/>
      <c r="BM32" s="414"/>
      <c r="BN32" s="414"/>
      <c r="BO32" s="414"/>
      <c r="BP32" s="414"/>
      <c r="BQ32" s="414"/>
      <c r="BR32" s="414"/>
      <c r="BS32" s="414"/>
      <c r="BT32" s="414"/>
      <c r="BU32" s="414"/>
      <c r="BW32" s="414" t="s">
        <v>196</v>
      </c>
      <c r="BX32" s="414"/>
      <c r="BY32" s="414"/>
      <c r="BZ32" s="414"/>
      <c r="CA32" s="414"/>
      <c r="CB32" s="414"/>
      <c r="CC32" s="414"/>
      <c r="CD32" s="414"/>
      <c r="CE32" s="414"/>
      <c r="CF32" s="414"/>
      <c r="CG32" s="414"/>
      <c r="CH32" s="414"/>
      <c r="CI32" s="414"/>
      <c r="CJ32" s="414"/>
      <c r="CK32" s="414"/>
      <c r="CL32" s="414"/>
      <c r="CM32" s="414"/>
      <c r="CO32" s="414" t="s">
        <v>197</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198</v>
      </c>
      <c r="D33" s="434"/>
      <c r="E33" s="399" t="s">
        <v>199</v>
      </c>
      <c r="F33" s="399"/>
      <c r="G33" s="399"/>
      <c r="H33" s="399"/>
      <c r="I33" s="399"/>
      <c r="J33" s="399"/>
      <c r="K33" s="399"/>
      <c r="L33" s="399"/>
      <c r="M33" s="399"/>
      <c r="N33" s="399"/>
      <c r="O33" s="399"/>
      <c r="P33" s="399"/>
      <c r="Q33" s="399"/>
      <c r="R33" s="399"/>
      <c r="S33" s="399"/>
      <c r="T33" s="203"/>
      <c r="U33" s="434" t="s">
        <v>198</v>
      </c>
      <c r="V33" s="434"/>
      <c r="W33" s="399" t="s">
        <v>199</v>
      </c>
      <c r="X33" s="399"/>
      <c r="Y33" s="399"/>
      <c r="Z33" s="399"/>
      <c r="AA33" s="399"/>
      <c r="AB33" s="399"/>
      <c r="AC33" s="399"/>
      <c r="AD33" s="399"/>
      <c r="AE33" s="399"/>
      <c r="AF33" s="399"/>
      <c r="AG33" s="399"/>
      <c r="AH33" s="399"/>
      <c r="AI33" s="399"/>
      <c r="AJ33" s="399"/>
      <c r="AK33" s="399"/>
      <c r="AL33" s="203"/>
      <c r="AM33" s="434" t="s">
        <v>200</v>
      </c>
      <c r="AN33" s="434"/>
      <c r="AO33" s="399" t="s">
        <v>199</v>
      </c>
      <c r="AP33" s="399"/>
      <c r="AQ33" s="399"/>
      <c r="AR33" s="399"/>
      <c r="AS33" s="399"/>
      <c r="AT33" s="399"/>
      <c r="AU33" s="399"/>
      <c r="AV33" s="399"/>
      <c r="AW33" s="399"/>
      <c r="AX33" s="399"/>
      <c r="AY33" s="399"/>
      <c r="AZ33" s="399"/>
      <c r="BA33" s="399"/>
      <c r="BB33" s="399"/>
      <c r="BC33" s="399"/>
      <c r="BD33" s="204"/>
      <c r="BE33" s="399" t="s">
        <v>201</v>
      </c>
      <c r="BF33" s="399"/>
      <c r="BG33" s="399" t="s">
        <v>202</v>
      </c>
      <c r="BH33" s="399"/>
      <c r="BI33" s="399"/>
      <c r="BJ33" s="399"/>
      <c r="BK33" s="399"/>
      <c r="BL33" s="399"/>
      <c r="BM33" s="399"/>
      <c r="BN33" s="399"/>
      <c r="BO33" s="399"/>
      <c r="BP33" s="399"/>
      <c r="BQ33" s="399"/>
      <c r="BR33" s="399"/>
      <c r="BS33" s="399"/>
      <c r="BT33" s="399"/>
      <c r="BU33" s="399"/>
      <c r="BV33" s="204"/>
      <c r="BW33" s="434" t="s">
        <v>201</v>
      </c>
      <c r="BX33" s="434"/>
      <c r="BY33" s="399" t="s">
        <v>203</v>
      </c>
      <c r="BZ33" s="399"/>
      <c r="CA33" s="399"/>
      <c r="CB33" s="399"/>
      <c r="CC33" s="399"/>
      <c r="CD33" s="399"/>
      <c r="CE33" s="399"/>
      <c r="CF33" s="399"/>
      <c r="CG33" s="399"/>
      <c r="CH33" s="399"/>
      <c r="CI33" s="399"/>
      <c r="CJ33" s="399"/>
      <c r="CK33" s="399"/>
      <c r="CL33" s="399"/>
      <c r="CM33" s="399"/>
      <c r="CN33" s="203"/>
      <c r="CO33" s="434" t="s">
        <v>200</v>
      </c>
      <c r="CP33" s="434"/>
      <c r="CQ33" s="399" t="s">
        <v>204</v>
      </c>
      <c r="CR33" s="399"/>
      <c r="CS33" s="399"/>
      <c r="CT33" s="399"/>
      <c r="CU33" s="399"/>
      <c r="CV33" s="399"/>
      <c r="CW33" s="399"/>
      <c r="CX33" s="399"/>
      <c r="CY33" s="399"/>
      <c r="CZ33" s="399"/>
      <c r="DA33" s="399"/>
      <c r="DB33" s="399"/>
      <c r="DC33" s="399"/>
      <c r="DD33" s="399"/>
      <c r="DE33" s="399"/>
      <c r="DF33" s="203"/>
      <c r="DG33" s="599" t="s">
        <v>205</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5</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10</v>
      </c>
      <c r="AN34" s="600"/>
      <c r="AO34" s="601" t="str">
        <f>IF('各会計、関係団体の財政状況及び健全化判断比率'!B33="","",'各会計、関係団体の財政状況及び健全化判断比率'!B33)</f>
        <v>上水道事業会計</v>
      </c>
      <c r="AP34" s="601"/>
      <c r="AQ34" s="601"/>
      <c r="AR34" s="601"/>
      <c r="AS34" s="601"/>
      <c r="AT34" s="601"/>
      <c r="AU34" s="601"/>
      <c r="AV34" s="601"/>
      <c r="AW34" s="601"/>
      <c r="AX34" s="601"/>
      <c r="AY34" s="601"/>
      <c r="AZ34" s="601"/>
      <c r="BA34" s="601"/>
      <c r="BB34" s="601"/>
      <c r="BC34" s="601"/>
      <c r="BD34" s="178"/>
      <c r="BE34" s="600">
        <f>IF(BG34="","",MAX(C34:D43,U34:V43,AM34:AN43)+1)</f>
        <v>11</v>
      </c>
      <c r="BF34" s="600"/>
      <c r="BG34" s="601" t="str">
        <f>IF('各会計、関係団体の財政状況及び健全化判断比率'!B34="","",'各会計、関係団体の財政状況及び健全化判断比率'!B34)</f>
        <v>簡易水道特別会計</v>
      </c>
      <c r="BH34" s="601"/>
      <c r="BI34" s="601"/>
      <c r="BJ34" s="601"/>
      <c r="BK34" s="601"/>
      <c r="BL34" s="601"/>
      <c r="BM34" s="601"/>
      <c r="BN34" s="601"/>
      <c r="BO34" s="601"/>
      <c r="BP34" s="601"/>
      <c r="BQ34" s="601"/>
      <c r="BR34" s="601"/>
      <c r="BS34" s="601"/>
      <c r="BT34" s="601"/>
      <c r="BU34" s="601"/>
      <c r="BV34" s="178"/>
      <c r="BW34" s="600">
        <f>IF(BY34="","",MAX(C34:D43,U34:V43,AM34:AN43,BE34:BF43)+1)</f>
        <v>16</v>
      </c>
      <c r="BX34" s="600"/>
      <c r="BY34" s="601" t="str">
        <f>IF('各会計、関係団体の財政状況及び健全化判断比率'!B68="","",'各会計、関係団体の財政状況及び健全化判断比率'!B68)</f>
        <v>山梨県市町村総合事務組合　一般会計</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恩賜県有財産保護管理事業特別会計</v>
      </c>
      <c r="F35" s="601"/>
      <c r="G35" s="601"/>
      <c r="H35" s="601"/>
      <c r="I35" s="601"/>
      <c r="J35" s="601"/>
      <c r="K35" s="601"/>
      <c r="L35" s="601"/>
      <c r="M35" s="601"/>
      <c r="N35" s="601"/>
      <c r="O35" s="601"/>
      <c r="P35" s="601"/>
      <c r="Q35" s="601"/>
      <c r="R35" s="601"/>
      <c r="S35" s="601"/>
      <c r="T35" s="178"/>
      <c r="U35" s="600">
        <f>IF(W35="","",U34+1)</f>
        <v>6</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12</v>
      </c>
      <c r="BF35" s="600"/>
      <c r="BG35" s="601" t="str">
        <f>IF('各会計、関係団体の財政状況及び健全化判断比率'!B35="","",'各会計、関係団体の財政状況及び健全化判断比率'!B35)</f>
        <v>公共下水道事業特別会計</v>
      </c>
      <c r="BH35" s="601"/>
      <c r="BI35" s="601"/>
      <c r="BJ35" s="601"/>
      <c r="BK35" s="601"/>
      <c r="BL35" s="601"/>
      <c r="BM35" s="601"/>
      <c r="BN35" s="601"/>
      <c r="BO35" s="601"/>
      <c r="BP35" s="601"/>
      <c r="BQ35" s="601"/>
      <c r="BR35" s="601"/>
      <c r="BS35" s="601"/>
      <c r="BT35" s="601"/>
      <c r="BU35" s="601"/>
      <c r="BV35" s="178"/>
      <c r="BW35" s="600">
        <f t="shared" ref="BW35:BW43" si="2">IF(BY35="","",BW34+1)</f>
        <v>17</v>
      </c>
      <c r="BX35" s="600"/>
      <c r="BY35" s="601" t="str">
        <f>IF('各会計、関係団体の財政状況及び健全化判断比率'!B69="","",'各会計、関係団体の財政状況及び健全化判断比率'!B69)</f>
        <v>山梨県市町村総合事務組合　電子化事業及び会館管理・研修事業特別会計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歌舞伎文化公園管理特別会計</v>
      </c>
      <c r="F36" s="601"/>
      <c r="G36" s="601"/>
      <c r="H36" s="601"/>
      <c r="I36" s="601"/>
      <c r="J36" s="601"/>
      <c r="K36" s="601"/>
      <c r="L36" s="601"/>
      <c r="M36" s="601"/>
      <c r="N36" s="601"/>
      <c r="O36" s="601"/>
      <c r="P36" s="601"/>
      <c r="Q36" s="601"/>
      <c r="R36" s="601"/>
      <c r="S36" s="601"/>
      <c r="T36" s="178"/>
      <c r="U36" s="600">
        <f t="shared" ref="U36:U43" si="4">IF(W36="","",U35+1)</f>
        <v>7</v>
      </c>
      <c r="V36" s="600"/>
      <c r="W36" s="601" t="str">
        <f>IF('各会計、関係団体の財政状況及び健全化判断比率'!B30="","",'各会計、関係団体の財政状況及び健全化判断比率'!B30)</f>
        <v>介護サービス事業特別会計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13</v>
      </c>
      <c r="BF36" s="600"/>
      <c r="BG36" s="601" t="str">
        <f>IF('各会計、関係団体の財政状況及び健全化判断比率'!B36="","",'各会計、関係団体の財政状況及び健全化判断比率'!B36)</f>
        <v>農業集落排水事業特別会計</v>
      </c>
      <c r="BH36" s="601"/>
      <c r="BI36" s="601"/>
      <c r="BJ36" s="601"/>
      <c r="BK36" s="601"/>
      <c r="BL36" s="601"/>
      <c r="BM36" s="601"/>
      <c r="BN36" s="601"/>
      <c r="BO36" s="601"/>
      <c r="BP36" s="601"/>
      <c r="BQ36" s="601"/>
      <c r="BR36" s="601"/>
      <c r="BS36" s="601"/>
      <c r="BT36" s="601"/>
      <c r="BU36" s="601"/>
      <c r="BV36" s="178"/>
      <c r="BW36" s="600">
        <f t="shared" si="2"/>
        <v>18</v>
      </c>
      <c r="BX36" s="600"/>
      <c r="BY36" s="601" t="str">
        <f>IF('各会計、関係団体の財政状況及び健全化判断比率'!B70="","",'各会計、関係団体の財政状況及び健全化判断比率'!B70)</f>
        <v>山梨県市町村総合事務組合　一般廃棄物処分場事業特別会計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f>IF(E37="","",C36+1)</f>
        <v>4</v>
      </c>
      <c r="D37" s="600"/>
      <c r="E37" s="601" t="str">
        <f>IF('各会計、関係団体の財政状況及び健全化判断比率'!B10="","",'各会計、関係団体の財政状況及び健全化判断比率'!B10)</f>
        <v>峡南地域教育支援センター共同設置特別会計</v>
      </c>
      <c r="F37" s="601"/>
      <c r="G37" s="601"/>
      <c r="H37" s="601"/>
      <c r="I37" s="601"/>
      <c r="J37" s="601"/>
      <c r="K37" s="601"/>
      <c r="L37" s="601"/>
      <c r="M37" s="601"/>
      <c r="N37" s="601"/>
      <c r="O37" s="601"/>
      <c r="P37" s="601"/>
      <c r="Q37" s="601"/>
      <c r="R37" s="601"/>
      <c r="S37" s="601"/>
      <c r="T37" s="178"/>
      <c r="U37" s="600">
        <f t="shared" si="4"/>
        <v>8</v>
      </c>
      <c r="V37" s="600"/>
      <c r="W37" s="601" t="str">
        <f>IF('各会計、関係団体の財政状況及び健全化判断比率'!B31="","",'各会計、関係団体の財政状況及び健全化判断比率'!B31)</f>
        <v>訪問看護ステーション西八代特別会計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f t="shared" si="1"/>
        <v>14</v>
      </c>
      <c r="BF37" s="600"/>
      <c r="BG37" s="601" t="str">
        <f>IF('各会計、関係団体の財政状況及び健全化判断比率'!B37="","",'各会計、関係団体の財政状況及び健全化判断比率'!B37)</f>
        <v>戸別浄化槽整備推進事業特別会計</v>
      </c>
      <c r="BH37" s="601"/>
      <c r="BI37" s="601"/>
      <c r="BJ37" s="601"/>
      <c r="BK37" s="601"/>
      <c r="BL37" s="601"/>
      <c r="BM37" s="601"/>
      <c r="BN37" s="601"/>
      <c r="BO37" s="601"/>
      <c r="BP37" s="601"/>
      <c r="BQ37" s="601"/>
      <c r="BR37" s="601"/>
      <c r="BS37" s="601"/>
      <c r="BT37" s="601"/>
      <c r="BU37" s="601"/>
      <c r="BV37" s="178"/>
      <c r="BW37" s="600">
        <f t="shared" si="2"/>
        <v>19</v>
      </c>
      <c r="BX37" s="600"/>
      <c r="BY37" s="601" t="str">
        <f>IF('各会計、関係団体の財政状況及び健全化判断比率'!B71="","",'各会計、関係団体の財政状況及び健全化判断比率'!B71)</f>
        <v>山梨県市町村総合事務組合　入札参加資格審査事業特別会計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f t="shared" si="4"/>
        <v>9</v>
      </c>
      <c r="V38" s="600"/>
      <c r="W38" s="601" t="str">
        <f>IF('各会計、関係団体の財政状況及び健全化判断比率'!B32="","",'各会計、関係団体の財政状況及び健全化判断比率'!B32)</f>
        <v>後期高齢者医療特別会計</v>
      </c>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f t="shared" si="1"/>
        <v>15</v>
      </c>
      <c r="BF38" s="600"/>
      <c r="BG38" s="601" t="str">
        <f>IF('各会計、関係団体の財政状況及び健全化判断比率'!B38="","",'各会計、関係団体の財政状況及び健全化判断比率'!B38)</f>
        <v>温泉事業特別会計</v>
      </c>
      <c r="BH38" s="601"/>
      <c r="BI38" s="601"/>
      <c r="BJ38" s="601"/>
      <c r="BK38" s="601"/>
      <c r="BL38" s="601"/>
      <c r="BM38" s="601"/>
      <c r="BN38" s="601"/>
      <c r="BO38" s="601"/>
      <c r="BP38" s="601"/>
      <c r="BQ38" s="601"/>
      <c r="BR38" s="601"/>
      <c r="BS38" s="601"/>
      <c r="BT38" s="601"/>
      <c r="BU38" s="601"/>
      <c r="BV38" s="178"/>
      <c r="BW38" s="600">
        <f t="shared" si="2"/>
        <v>20</v>
      </c>
      <c r="BX38" s="600"/>
      <c r="BY38" s="601" t="str">
        <f>IF('各会計、関係団体の財政状況及び健全化判断比率'!B72="","",'各会計、関係団体の財政状況及び健全化判断比率'!B72)</f>
        <v>山梨県市町村総合事務組合　交通災害共済事業特別会計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21</v>
      </c>
      <c r="BX39" s="600"/>
      <c r="BY39" s="601" t="str">
        <f>IF('各会計、関係団体の財政状況及び健全化判断比率'!B73="","",'各会計、関係団体の財政状況及び健全化判断比率'!B73)</f>
        <v>峡南広域行政組合　一般会計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22</v>
      </c>
      <c r="BX40" s="600"/>
      <c r="BY40" s="601" t="str">
        <f>IF('各会計、関係団体の財政状況及び健全化判断比率'!B74="","",'各会計、関係団体の財政状況及び健全化判断比率'!B74)</f>
        <v>峡南広域行政組合　情報センター特別会計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23</v>
      </c>
      <c r="BX41" s="600"/>
      <c r="BY41" s="601" t="str">
        <f>IF('各会計、関係団体の財政状況及び健全化判断比率'!B75="","",'各会計、関係団体の財政状況及び健全化判断比率'!B75)</f>
        <v>峡南広域行政組合　峡南ふるさと市町村圏特別会計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24</v>
      </c>
      <c r="BX42" s="600"/>
      <c r="BY42" s="601" t="str">
        <f>IF('各会計、関係団体の財政状況及び健全化判断比率'!B76="","",'各会計、関係団体の財政状況及び健全化判断比率'!B76)</f>
        <v>峡南広域行政組合　介護保険特別会計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25</v>
      </c>
      <c r="BX43" s="600"/>
      <c r="BY43" s="601" t="str">
        <f>IF('各会計、関係団体の財政状況及び健全化判断比率'!B77="","",'各会計、関係団体の財政状況及び健全化判断比率'!B77)</f>
        <v>三郡衛生組合　一般会計　その他2会計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03" t="s">
        <v>207</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208</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209</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211</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212</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213</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620</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12" t="s">
        <v>214</v>
      </c>
      <c r="DI1" s="613"/>
      <c r="DJ1" s="613"/>
      <c r="DK1" s="613"/>
      <c r="DL1" s="613"/>
      <c r="DM1" s="613"/>
      <c r="DN1" s="614"/>
      <c r="DO1" s="212"/>
      <c r="DP1" s="612" t="s">
        <v>215</v>
      </c>
      <c r="DQ1" s="613"/>
      <c r="DR1" s="613"/>
      <c r="DS1" s="613"/>
      <c r="DT1" s="613"/>
      <c r="DU1" s="613"/>
      <c r="DV1" s="613"/>
      <c r="DW1" s="613"/>
      <c r="DX1" s="613"/>
      <c r="DY1" s="613"/>
      <c r="DZ1" s="613"/>
      <c r="EA1" s="613"/>
      <c r="EB1" s="613"/>
      <c r="EC1" s="614"/>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8" t="s">
        <v>219</v>
      </c>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09"/>
      <c r="DY3" s="609"/>
      <c r="DZ3" s="609"/>
      <c r="EA3" s="609"/>
      <c r="EB3" s="609"/>
      <c r="EC3" s="610"/>
    </row>
    <row r="4" spans="2:143" ht="11.25" customHeight="1" x14ac:dyDescent="0.15">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11" t="s">
        <v>223</v>
      </c>
      <c r="AQ4" s="611"/>
      <c r="AR4" s="611"/>
      <c r="AS4" s="611"/>
      <c r="AT4" s="611"/>
      <c r="AU4" s="611"/>
      <c r="AV4" s="611"/>
      <c r="AW4" s="611"/>
      <c r="AX4" s="611"/>
      <c r="AY4" s="611"/>
      <c r="AZ4" s="611"/>
      <c r="BA4" s="611"/>
      <c r="BB4" s="611"/>
      <c r="BC4" s="611"/>
      <c r="BD4" s="611"/>
      <c r="BE4" s="611"/>
      <c r="BF4" s="611"/>
      <c r="BG4" s="611" t="s">
        <v>224</v>
      </c>
      <c r="BH4" s="611"/>
      <c r="BI4" s="611"/>
      <c r="BJ4" s="611"/>
      <c r="BK4" s="611"/>
      <c r="BL4" s="611"/>
      <c r="BM4" s="611"/>
      <c r="BN4" s="611"/>
      <c r="BO4" s="611" t="s">
        <v>221</v>
      </c>
      <c r="BP4" s="611"/>
      <c r="BQ4" s="611"/>
      <c r="BR4" s="611"/>
      <c r="BS4" s="611" t="s">
        <v>225</v>
      </c>
      <c r="BT4" s="611"/>
      <c r="BU4" s="611"/>
      <c r="BV4" s="611"/>
      <c r="BW4" s="611"/>
      <c r="BX4" s="611"/>
      <c r="BY4" s="611"/>
      <c r="BZ4" s="611"/>
      <c r="CA4" s="611"/>
      <c r="CB4" s="611"/>
      <c r="CD4" s="608" t="s">
        <v>226</v>
      </c>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09"/>
      <c r="DY4" s="609"/>
      <c r="DZ4" s="609"/>
      <c r="EA4" s="609"/>
      <c r="EB4" s="609"/>
      <c r="EC4" s="610"/>
    </row>
    <row r="5" spans="2:143" s="361" customFormat="1" ht="11.25" customHeight="1" x14ac:dyDescent="0.15">
      <c r="B5" s="627" t="s">
        <v>227</v>
      </c>
      <c r="C5" s="628"/>
      <c r="D5" s="628"/>
      <c r="E5" s="628"/>
      <c r="F5" s="628"/>
      <c r="G5" s="628"/>
      <c r="H5" s="628"/>
      <c r="I5" s="628"/>
      <c r="J5" s="628"/>
      <c r="K5" s="628"/>
      <c r="L5" s="628"/>
      <c r="M5" s="628"/>
      <c r="N5" s="628"/>
      <c r="O5" s="628"/>
      <c r="P5" s="628"/>
      <c r="Q5" s="629"/>
      <c r="R5" s="630">
        <v>1626577</v>
      </c>
      <c r="S5" s="631"/>
      <c r="T5" s="631"/>
      <c r="U5" s="631"/>
      <c r="V5" s="631"/>
      <c r="W5" s="631"/>
      <c r="X5" s="631"/>
      <c r="Y5" s="632"/>
      <c r="Z5" s="633">
        <v>16.5</v>
      </c>
      <c r="AA5" s="633"/>
      <c r="AB5" s="633"/>
      <c r="AC5" s="633"/>
      <c r="AD5" s="634">
        <v>1626564</v>
      </c>
      <c r="AE5" s="634"/>
      <c r="AF5" s="634"/>
      <c r="AG5" s="634"/>
      <c r="AH5" s="634"/>
      <c r="AI5" s="634"/>
      <c r="AJ5" s="634"/>
      <c r="AK5" s="634"/>
      <c r="AL5" s="635">
        <v>27.3</v>
      </c>
      <c r="AM5" s="636"/>
      <c r="AN5" s="636"/>
      <c r="AO5" s="637"/>
      <c r="AP5" s="627" t="s">
        <v>228</v>
      </c>
      <c r="AQ5" s="628"/>
      <c r="AR5" s="628"/>
      <c r="AS5" s="628"/>
      <c r="AT5" s="628"/>
      <c r="AU5" s="628"/>
      <c r="AV5" s="628"/>
      <c r="AW5" s="628"/>
      <c r="AX5" s="628"/>
      <c r="AY5" s="628"/>
      <c r="AZ5" s="628"/>
      <c r="BA5" s="628"/>
      <c r="BB5" s="628"/>
      <c r="BC5" s="628"/>
      <c r="BD5" s="628"/>
      <c r="BE5" s="628"/>
      <c r="BF5" s="629"/>
      <c r="BG5" s="619">
        <v>1596140</v>
      </c>
      <c r="BH5" s="620"/>
      <c r="BI5" s="620"/>
      <c r="BJ5" s="620"/>
      <c r="BK5" s="620"/>
      <c r="BL5" s="620"/>
      <c r="BM5" s="620"/>
      <c r="BN5" s="621"/>
      <c r="BO5" s="615">
        <v>98.1</v>
      </c>
      <c r="BP5" s="615"/>
      <c r="BQ5" s="615"/>
      <c r="BR5" s="615"/>
      <c r="BS5" s="622" t="s">
        <v>130</v>
      </c>
      <c r="BT5" s="622"/>
      <c r="BU5" s="622"/>
      <c r="BV5" s="622"/>
      <c r="BW5" s="622"/>
      <c r="BX5" s="622"/>
      <c r="BY5" s="622"/>
      <c r="BZ5" s="622"/>
      <c r="CA5" s="622"/>
      <c r="CB5" s="626"/>
      <c r="CD5" s="608" t="s">
        <v>223</v>
      </c>
      <c r="CE5" s="609"/>
      <c r="CF5" s="609"/>
      <c r="CG5" s="609"/>
      <c r="CH5" s="609"/>
      <c r="CI5" s="609"/>
      <c r="CJ5" s="609"/>
      <c r="CK5" s="609"/>
      <c r="CL5" s="609"/>
      <c r="CM5" s="609"/>
      <c r="CN5" s="609"/>
      <c r="CO5" s="609"/>
      <c r="CP5" s="609"/>
      <c r="CQ5" s="610"/>
      <c r="CR5" s="608" t="s">
        <v>229</v>
      </c>
      <c r="CS5" s="609"/>
      <c r="CT5" s="609"/>
      <c r="CU5" s="609"/>
      <c r="CV5" s="609"/>
      <c r="CW5" s="609"/>
      <c r="CX5" s="609"/>
      <c r="CY5" s="610"/>
      <c r="CZ5" s="608" t="s">
        <v>221</v>
      </c>
      <c r="DA5" s="609"/>
      <c r="DB5" s="609"/>
      <c r="DC5" s="610"/>
      <c r="DD5" s="608" t="s">
        <v>230</v>
      </c>
      <c r="DE5" s="609"/>
      <c r="DF5" s="609"/>
      <c r="DG5" s="609"/>
      <c r="DH5" s="609"/>
      <c r="DI5" s="609"/>
      <c r="DJ5" s="609"/>
      <c r="DK5" s="609"/>
      <c r="DL5" s="609"/>
      <c r="DM5" s="609"/>
      <c r="DN5" s="609"/>
      <c r="DO5" s="609"/>
      <c r="DP5" s="610"/>
      <c r="DQ5" s="608" t="s">
        <v>231</v>
      </c>
      <c r="DR5" s="609"/>
      <c r="DS5" s="609"/>
      <c r="DT5" s="609"/>
      <c r="DU5" s="609"/>
      <c r="DV5" s="609"/>
      <c r="DW5" s="609"/>
      <c r="DX5" s="609"/>
      <c r="DY5" s="609"/>
      <c r="DZ5" s="609"/>
      <c r="EA5" s="609"/>
      <c r="EB5" s="609"/>
      <c r="EC5" s="610"/>
    </row>
    <row r="6" spans="2:143" ht="11.25" customHeight="1" x14ac:dyDescent="0.15">
      <c r="B6" s="616" t="s">
        <v>232</v>
      </c>
      <c r="C6" s="617"/>
      <c r="D6" s="617"/>
      <c r="E6" s="617"/>
      <c r="F6" s="617"/>
      <c r="G6" s="617"/>
      <c r="H6" s="617"/>
      <c r="I6" s="617"/>
      <c r="J6" s="617"/>
      <c r="K6" s="617"/>
      <c r="L6" s="617"/>
      <c r="M6" s="617"/>
      <c r="N6" s="617"/>
      <c r="O6" s="617"/>
      <c r="P6" s="617"/>
      <c r="Q6" s="618"/>
      <c r="R6" s="619">
        <v>71357</v>
      </c>
      <c r="S6" s="620"/>
      <c r="T6" s="620"/>
      <c r="U6" s="620"/>
      <c r="V6" s="620"/>
      <c r="W6" s="620"/>
      <c r="X6" s="620"/>
      <c r="Y6" s="621"/>
      <c r="Z6" s="615">
        <v>0.7</v>
      </c>
      <c r="AA6" s="615"/>
      <c r="AB6" s="615"/>
      <c r="AC6" s="615"/>
      <c r="AD6" s="622">
        <v>71357</v>
      </c>
      <c r="AE6" s="622"/>
      <c r="AF6" s="622"/>
      <c r="AG6" s="622"/>
      <c r="AH6" s="622"/>
      <c r="AI6" s="622"/>
      <c r="AJ6" s="622"/>
      <c r="AK6" s="622"/>
      <c r="AL6" s="623">
        <v>1.2</v>
      </c>
      <c r="AM6" s="624"/>
      <c r="AN6" s="624"/>
      <c r="AO6" s="625"/>
      <c r="AP6" s="616" t="s">
        <v>233</v>
      </c>
      <c r="AQ6" s="617"/>
      <c r="AR6" s="617"/>
      <c r="AS6" s="617"/>
      <c r="AT6" s="617"/>
      <c r="AU6" s="617"/>
      <c r="AV6" s="617"/>
      <c r="AW6" s="617"/>
      <c r="AX6" s="617"/>
      <c r="AY6" s="617"/>
      <c r="AZ6" s="617"/>
      <c r="BA6" s="617"/>
      <c r="BB6" s="617"/>
      <c r="BC6" s="617"/>
      <c r="BD6" s="617"/>
      <c r="BE6" s="617"/>
      <c r="BF6" s="618"/>
      <c r="BG6" s="619">
        <v>1596140</v>
      </c>
      <c r="BH6" s="620"/>
      <c r="BI6" s="620"/>
      <c r="BJ6" s="620"/>
      <c r="BK6" s="620"/>
      <c r="BL6" s="620"/>
      <c r="BM6" s="620"/>
      <c r="BN6" s="621"/>
      <c r="BO6" s="615">
        <v>98.1</v>
      </c>
      <c r="BP6" s="615"/>
      <c r="BQ6" s="615"/>
      <c r="BR6" s="615"/>
      <c r="BS6" s="622" t="s">
        <v>130</v>
      </c>
      <c r="BT6" s="622"/>
      <c r="BU6" s="622"/>
      <c r="BV6" s="622"/>
      <c r="BW6" s="622"/>
      <c r="BX6" s="622"/>
      <c r="BY6" s="622"/>
      <c r="BZ6" s="622"/>
      <c r="CA6" s="622"/>
      <c r="CB6" s="626"/>
      <c r="CD6" s="640" t="s">
        <v>235</v>
      </c>
      <c r="CE6" s="641"/>
      <c r="CF6" s="641"/>
      <c r="CG6" s="641"/>
      <c r="CH6" s="641"/>
      <c r="CI6" s="641"/>
      <c r="CJ6" s="641"/>
      <c r="CK6" s="641"/>
      <c r="CL6" s="641"/>
      <c r="CM6" s="641"/>
      <c r="CN6" s="641"/>
      <c r="CO6" s="641"/>
      <c r="CP6" s="641"/>
      <c r="CQ6" s="642"/>
      <c r="CR6" s="619">
        <v>65485</v>
      </c>
      <c r="CS6" s="620"/>
      <c r="CT6" s="620"/>
      <c r="CU6" s="620"/>
      <c r="CV6" s="620"/>
      <c r="CW6" s="620"/>
      <c r="CX6" s="620"/>
      <c r="CY6" s="621"/>
      <c r="CZ6" s="635">
        <v>0.7</v>
      </c>
      <c r="DA6" s="636"/>
      <c r="DB6" s="636"/>
      <c r="DC6" s="643"/>
      <c r="DD6" s="638" t="s">
        <v>130</v>
      </c>
      <c r="DE6" s="620"/>
      <c r="DF6" s="620"/>
      <c r="DG6" s="620"/>
      <c r="DH6" s="620"/>
      <c r="DI6" s="620"/>
      <c r="DJ6" s="620"/>
      <c r="DK6" s="620"/>
      <c r="DL6" s="620"/>
      <c r="DM6" s="620"/>
      <c r="DN6" s="620"/>
      <c r="DO6" s="620"/>
      <c r="DP6" s="621"/>
      <c r="DQ6" s="638">
        <v>65485</v>
      </c>
      <c r="DR6" s="620"/>
      <c r="DS6" s="620"/>
      <c r="DT6" s="620"/>
      <c r="DU6" s="620"/>
      <c r="DV6" s="620"/>
      <c r="DW6" s="620"/>
      <c r="DX6" s="620"/>
      <c r="DY6" s="620"/>
      <c r="DZ6" s="620"/>
      <c r="EA6" s="620"/>
      <c r="EB6" s="620"/>
      <c r="EC6" s="639"/>
    </row>
    <row r="7" spans="2:143" ht="11.25" customHeight="1" x14ac:dyDescent="0.15">
      <c r="B7" s="616" t="s">
        <v>236</v>
      </c>
      <c r="C7" s="617"/>
      <c r="D7" s="617"/>
      <c r="E7" s="617"/>
      <c r="F7" s="617"/>
      <c r="G7" s="617"/>
      <c r="H7" s="617"/>
      <c r="I7" s="617"/>
      <c r="J7" s="617"/>
      <c r="K7" s="617"/>
      <c r="L7" s="617"/>
      <c r="M7" s="617"/>
      <c r="N7" s="617"/>
      <c r="O7" s="617"/>
      <c r="P7" s="617"/>
      <c r="Q7" s="618"/>
      <c r="R7" s="619">
        <v>1211</v>
      </c>
      <c r="S7" s="620"/>
      <c r="T7" s="620"/>
      <c r="U7" s="620"/>
      <c r="V7" s="620"/>
      <c r="W7" s="620"/>
      <c r="X7" s="620"/>
      <c r="Y7" s="621"/>
      <c r="Z7" s="615">
        <v>0</v>
      </c>
      <c r="AA7" s="615"/>
      <c r="AB7" s="615"/>
      <c r="AC7" s="615"/>
      <c r="AD7" s="622">
        <v>1211</v>
      </c>
      <c r="AE7" s="622"/>
      <c r="AF7" s="622"/>
      <c r="AG7" s="622"/>
      <c r="AH7" s="622"/>
      <c r="AI7" s="622"/>
      <c r="AJ7" s="622"/>
      <c r="AK7" s="622"/>
      <c r="AL7" s="623">
        <v>0</v>
      </c>
      <c r="AM7" s="624"/>
      <c r="AN7" s="624"/>
      <c r="AO7" s="625"/>
      <c r="AP7" s="616" t="s">
        <v>237</v>
      </c>
      <c r="AQ7" s="617"/>
      <c r="AR7" s="617"/>
      <c r="AS7" s="617"/>
      <c r="AT7" s="617"/>
      <c r="AU7" s="617"/>
      <c r="AV7" s="617"/>
      <c r="AW7" s="617"/>
      <c r="AX7" s="617"/>
      <c r="AY7" s="617"/>
      <c r="AZ7" s="617"/>
      <c r="BA7" s="617"/>
      <c r="BB7" s="617"/>
      <c r="BC7" s="617"/>
      <c r="BD7" s="617"/>
      <c r="BE7" s="617"/>
      <c r="BF7" s="618"/>
      <c r="BG7" s="619">
        <v>691350</v>
      </c>
      <c r="BH7" s="620"/>
      <c r="BI7" s="620"/>
      <c r="BJ7" s="620"/>
      <c r="BK7" s="620"/>
      <c r="BL7" s="620"/>
      <c r="BM7" s="620"/>
      <c r="BN7" s="621"/>
      <c r="BO7" s="615">
        <v>42.5</v>
      </c>
      <c r="BP7" s="615"/>
      <c r="BQ7" s="615"/>
      <c r="BR7" s="615"/>
      <c r="BS7" s="622" t="s">
        <v>130</v>
      </c>
      <c r="BT7" s="622"/>
      <c r="BU7" s="622"/>
      <c r="BV7" s="622"/>
      <c r="BW7" s="622"/>
      <c r="BX7" s="622"/>
      <c r="BY7" s="622"/>
      <c r="BZ7" s="622"/>
      <c r="CA7" s="622"/>
      <c r="CB7" s="626"/>
      <c r="CD7" s="644" t="s">
        <v>238</v>
      </c>
      <c r="CE7" s="645"/>
      <c r="CF7" s="645"/>
      <c r="CG7" s="645"/>
      <c r="CH7" s="645"/>
      <c r="CI7" s="645"/>
      <c r="CJ7" s="645"/>
      <c r="CK7" s="645"/>
      <c r="CL7" s="645"/>
      <c r="CM7" s="645"/>
      <c r="CN7" s="645"/>
      <c r="CO7" s="645"/>
      <c r="CP7" s="645"/>
      <c r="CQ7" s="646"/>
      <c r="CR7" s="619">
        <v>1222492</v>
      </c>
      <c r="CS7" s="620"/>
      <c r="CT7" s="620"/>
      <c r="CU7" s="620"/>
      <c r="CV7" s="620"/>
      <c r="CW7" s="620"/>
      <c r="CX7" s="620"/>
      <c r="CY7" s="621"/>
      <c r="CZ7" s="615">
        <v>12.8</v>
      </c>
      <c r="DA7" s="615"/>
      <c r="DB7" s="615"/>
      <c r="DC7" s="615"/>
      <c r="DD7" s="638">
        <v>37038</v>
      </c>
      <c r="DE7" s="620"/>
      <c r="DF7" s="620"/>
      <c r="DG7" s="620"/>
      <c r="DH7" s="620"/>
      <c r="DI7" s="620"/>
      <c r="DJ7" s="620"/>
      <c r="DK7" s="620"/>
      <c r="DL7" s="620"/>
      <c r="DM7" s="620"/>
      <c r="DN7" s="620"/>
      <c r="DO7" s="620"/>
      <c r="DP7" s="621"/>
      <c r="DQ7" s="638">
        <v>1095678</v>
      </c>
      <c r="DR7" s="620"/>
      <c r="DS7" s="620"/>
      <c r="DT7" s="620"/>
      <c r="DU7" s="620"/>
      <c r="DV7" s="620"/>
      <c r="DW7" s="620"/>
      <c r="DX7" s="620"/>
      <c r="DY7" s="620"/>
      <c r="DZ7" s="620"/>
      <c r="EA7" s="620"/>
      <c r="EB7" s="620"/>
      <c r="EC7" s="639"/>
    </row>
    <row r="8" spans="2:143" ht="11.25" customHeight="1" x14ac:dyDescent="0.15">
      <c r="B8" s="616" t="s">
        <v>239</v>
      </c>
      <c r="C8" s="617"/>
      <c r="D8" s="617"/>
      <c r="E8" s="617"/>
      <c r="F8" s="617"/>
      <c r="G8" s="617"/>
      <c r="H8" s="617"/>
      <c r="I8" s="617"/>
      <c r="J8" s="617"/>
      <c r="K8" s="617"/>
      <c r="L8" s="617"/>
      <c r="M8" s="617"/>
      <c r="N8" s="617"/>
      <c r="O8" s="617"/>
      <c r="P8" s="617"/>
      <c r="Q8" s="618"/>
      <c r="R8" s="619">
        <v>8550</v>
      </c>
      <c r="S8" s="620"/>
      <c r="T8" s="620"/>
      <c r="U8" s="620"/>
      <c r="V8" s="620"/>
      <c r="W8" s="620"/>
      <c r="X8" s="620"/>
      <c r="Y8" s="621"/>
      <c r="Z8" s="615">
        <v>0.1</v>
      </c>
      <c r="AA8" s="615"/>
      <c r="AB8" s="615"/>
      <c r="AC8" s="615"/>
      <c r="AD8" s="622">
        <v>8550</v>
      </c>
      <c r="AE8" s="622"/>
      <c r="AF8" s="622"/>
      <c r="AG8" s="622"/>
      <c r="AH8" s="622"/>
      <c r="AI8" s="622"/>
      <c r="AJ8" s="622"/>
      <c r="AK8" s="622"/>
      <c r="AL8" s="623">
        <v>0.1</v>
      </c>
      <c r="AM8" s="624"/>
      <c r="AN8" s="624"/>
      <c r="AO8" s="625"/>
      <c r="AP8" s="616" t="s">
        <v>240</v>
      </c>
      <c r="AQ8" s="617"/>
      <c r="AR8" s="617"/>
      <c r="AS8" s="617"/>
      <c r="AT8" s="617"/>
      <c r="AU8" s="617"/>
      <c r="AV8" s="617"/>
      <c r="AW8" s="617"/>
      <c r="AX8" s="617"/>
      <c r="AY8" s="617"/>
      <c r="AZ8" s="617"/>
      <c r="BA8" s="617"/>
      <c r="BB8" s="617"/>
      <c r="BC8" s="617"/>
      <c r="BD8" s="617"/>
      <c r="BE8" s="617"/>
      <c r="BF8" s="618"/>
      <c r="BG8" s="619">
        <v>29059</v>
      </c>
      <c r="BH8" s="620"/>
      <c r="BI8" s="620"/>
      <c r="BJ8" s="620"/>
      <c r="BK8" s="620"/>
      <c r="BL8" s="620"/>
      <c r="BM8" s="620"/>
      <c r="BN8" s="621"/>
      <c r="BO8" s="615">
        <v>1.8</v>
      </c>
      <c r="BP8" s="615"/>
      <c r="BQ8" s="615"/>
      <c r="BR8" s="615"/>
      <c r="BS8" s="622" t="s">
        <v>130</v>
      </c>
      <c r="BT8" s="622"/>
      <c r="BU8" s="622"/>
      <c r="BV8" s="622"/>
      <c r="BW8" s="622"/>
      <c r="BX8" s="622"/>
      <c r="BY8" s="622"/>
      <c r="BZ8" s="622"/>
      <c r="CA8" s="622"/>
      <c r="CB8" s="626"/>
      <c r="CD8" s="644" t="s">
        <v>241</v>
      </c>
      <c r="CE8" s="645"/>
      <c r="CF8" s="645"/>
      <c r="CG8" s="645"/>
      <c r="CH8" s="645"/>
      <c r="CI8" s="645"/>
      <c r="CJ8" s="645"/>
      <c r="CK8" s="645"/>
      <c r="CL8" s="645"/>
      <c r="CM8" s="645"/>
      <c r="CN8" s="645"/>
      <c r="CO8" s="645"/>
      <c r="CP8" s="645"/>
      <c r="CQ8" s="646"/>
      <c r="CR8" s="619">
        <v>2912409</v>
      </c>
      <c r="CS8" s="620"/>
      <c r="CT8" s="620"/>
      <c r="CU8" s="620"/>
      <c r="CV8" s="620"/>
      <c r="CW8" s="620"/>
      <c r="CX8" s="620"/>
      <c r="CY8" s="621"/>
      <c r="CZ8" s="615">
        <v>30.5</v>
      </c>
      <c r="DA8" s="615"/>
      <c r="DB8" s="615"/>
      <c r="DC8" s="615"/>
      <c r="DD8" s="638">
        <v>7282</v>
      </c>
      <c r="DE8" s="620"/>
      <c r="DF8" s="620"/>
      <c r="DG8" s="620"/>
      <c r="DH8" s="620"/>
      <c r="DI8" s="620"/>
      <c r="DJ8" s="620"/>
      <c r="DK8" s="620"/>
      <c r="DL8" s="620"/>
      <c r="DM8" s="620"/>
      <c r="DN8" s="620"/>
      <c r="DO8" s="620"/>
      <c r="DP8" s="621"/>
      <c r="DQ8" s="638">
        <v>1563214</v>
      </c>
      <c r="DR8" s="620"/>
      <c r="DS8" s="620"/>
      <c r="DT8" s="620"/>
      <c r="DU8" s="620"/>
      <c r="DV8" s="620"/>
      <c r="DW8" s="620"/>
      <c r="DX8" s="620"/>
      <c r="DY8" s="620"/>
      <c r="DZ8" s="620"/>
      <c r="EA8" s="620"/>
      <c r="EB8" s="620"/>
      <c r="EC8" s="639"/>
    </row>
    <row r="9" spans="2:143" ht="11.25" customHeight="1" x14ac:dyDescent="0.15">
      <c r="B9" s="616" t="s">
        <v>242</v>
      </c>
      <c r="C9" s="617"/>
      <c r="D9" s="617"/>
      <c r="E9" s="617"/>
      <c r="F9" s="617"/>
      <c r="G9" s="617"/>
      <c r="H9" s="617"/>
      <c r="I9" s="617"/>
      <c r="J9" s="617"/>
      <c r="K9" s="617"/>
      <c r="L9" s="617"/>
      <c r="M9" s="617"/>
      <c r="N9" s="617"/>
      <c r="O9" s="617"/>
      <c r="P9" s="617"/>
      <c r="Q9" s="618"/>
      <c r="R9" s="619">
        <v>11056</v>
      </c>
      <c r="S9" s="620"/>
      <c r="T9" s="620"/>
      <c r="U9" s="620"/>
      <c r="V9" s="620"/>
      <c r="W9" s="620"/>
      <c r="X9" s="620"/>
      <c r="Y9" s="621"/>
      <c r="Z9" s="615">
        <v>0.1</v>
      </c>
      <c r="AA9" s="615"/>
      <c r="AB9" s="615"/>
      <c r="AC9" s="615"/>
      <c r="AD9" s="622">
        <v>11056</v>
      </c>
      <c r="AE9" s="622"/>
      <c r="AF9" s="622"/>
      <c r="AG9" s="622"/>
      <c r="AH9" s="622"/>
      <c r="AI9" s="622"/>
      <c r="AJ9" s="622"/>
      <c r="AK9" s="622"/>
      <c r="AL9" s="623">
        <v>0.2</v>
      </c>
      <c r="AM9" s="624"/>
      <c r="AN9" s="624"/>
      <c r="AO9" s="625"/>
      <c r="AP9" s="616" t="s">
        <v>243</v>
      </c>
      <c r="AQ9" s="617"/>
      <c r="AR9" s="617"/>
      <c r="AS9" s="617"/>
      <c r="AT9" s="617"/>
      <c r="AU9" s="617"/>
      <c r="AV9" s="617"/>
      <c r="AW9" s="617"/>
      <c r="AX9" s="617"/>
      <c r="AY9" s="617"/>
      <c r="AZ9" s="617"/>
      <c r="BA9" s="617"/>
      <c r="BB9" s="617"/>
      <c r="BC9" s="617"/>
      <c r="BD9" s="617"/>
      <c r="BE9" s="617"/>
      <c r="BF9" s="618"/>
      <c r="BG9" s="619">
        <v>600219</v>
      </c>
      <c r="BH9" s="620"/>
      <c r="BI9" s="620"/>
      <c r="BJ9" s="620"/>
      <c r="BK9" s="620"/>
      <c r="BL9" s="620"/>
      <c r="BM9" s="620"/>
      <c r="BN9" s="621"/>
      <c r="BO9" s="615">
        <v>36.9</v>
      </c>
      <c r="BP9" s="615"/>
      <c r="BQ9" s="615"/>
      <c r="BR9" s="615"/>
      <c r="BS9" s="622" t="s">
        <v>130</v>
      </c>
      <c r="BT9" s="622"/>
      <c r="BU9" s="622"/>
      <c r="BV9" s="622"/>
      <c r="BW9" s="622"/>
      <c r="BX9" s="622"/>
      <c r="BY9" s="622"/>
      <c r="BZ9" s="622"/>
      <c r="CA9" s="622"/>
      <c r="CB9" s="626"/>
      <c r="CD9" s="644" t="s">
        <v>244</v>
      </c>
      <c r="CE9" s="645"/>
      <c r="CF9" s="645"/>
      <c r="CG9" s="645"/>
      <c r="CH9" s="645"/>
      <c r="CI9" s="645"/>
      <c r="CJ9" s="645"/>
      <c r="CK9" s="645"/>
      <c r="CL9" s="645"/>
      <c r="CM9" s="645"/>
      <c r="CN9" s="645"/>
      <c r="CO9" s="645"/>
      <c r="CP9" s="645"/>
      <c r="CQ9" s="646"/>
      <c r="CR9" s="619">
        <v>1110319</v>
      </c>
      <c r="CS9" s="620"/>
      <c r="CT9" s="620"/>
      <c r="CU9" s="620"/>
      <c r="CV9" s="620"/>
      <c r="CW9" s="620"/>
      <c r="CX9" s="620"/>
      <c r="CY9" s="621"/>
      <c r="CZ9" s="615">
        <v>11.6</v>
      </c>
      <c r="DA9" s="615"/>
      <c r="DB9" s="615"/>
      <c r="DC9" s="615"/>
      <c r="DD9" s="638">
        <v>2990</v>
      </c>
      <c r="DE9" s="620"/>
      <c r="DF9" s="620"/>
      <c r="DG9" s="620"/>
      <c r="DH9" s="620"/>
      <c r="DI9" s="620"/>
      <c r="DJ9" s="620"/>
      <c r="DK9" s="620"/>
      <c r="DL9" s="620"/>
      <c r="DM9" s="620"/>
      <c r="DN9" s="620"/>
      <c r="DO9" s="620"/>
      <c r="DP9" s="621"/>
      <c r="DQ9" s="638">
        <v>902816</v>
      </c>
      <c r="DR9" s="620"/>
      <c r="DS9" s="620"/>
      <c r="DT9" s="620"/>
      <c r="DU9" s="620"/>
      <c r="DV9" s="620"/>
      <c r="DW9" s="620"/>
      <c r="DX9" s="620"/>
      <c r="DY9" s="620"/>
      <c r="DZ9" s="620"/>
      <c r="EA9" s="620"/>
      <c r="EB9" s="620"/>
      <c r="EC9" s="639"/>
    </row>
    <row r="10" spans="2:143" ht="11.25" customHeight="1" x14ac:dyDescent="0.15">
      <c r="B10" s="616" t="s">
        <v>245</v>
      </c>
      <c r="C10" s="617"/>
      <c r="D10" s="617"/>
      <c r="E10" s="617"/>
      <c r="F10" s="617"/>
      <c r="G10" s="617"/>
      <c r="H10" s="617"/>
      <c r="I10" s="617"/>
      <c r="J10" s="617"/>
      <c r="K10" s="617"/>
      <c r="L10" s="617"/>
      <c r="M10" s="617"/>
      <c r="N10" s="617"/>
      <c r="O10" s="617"/>
      <c r="P10" s="617"/>
      <c r="Q10" s="618"/>
      <c r="R10" s="619" t="s">
        <v>130</v>
      </c>
      <c r="S10" s="620"/>
      <c r="T10" s="620"/>
      <c r="U10" s="620"/>
      <c r="V10" s="620"/>
      <c r="W10" s="620"/>
      <c r="X10" s="620"/>
      <c r="Y10" s="621"/>
      <c r="Z10" s="615" t="s">
        <v>130</v>
      </c>
      <c r="AA10" s="615"/>
      <c r="AB10" s="615"/>
      <c r="AC10" s="615"/>
      <c r="AD10" s="622" t="s">
        <v>130</v>
      </c>
      <c r="AE10" s="622"/>
      <c r="AF10" s="622"/>
      <c r="AG10" s="622"/>
      <c r="AH10" s="622"/>
      <c r="AI10" s="622"/>
      <c r="AJ10" s="622"/>
      <c r="AK10" s="622"/>
      <c r="AL10" s="623" t="s">
        <v>130</v>
      </c>
      <c r="AM10" s="624"/>
      <c r="AN10" s="624"/>
      <c r="AO10" s="625"/>
      <c r="AP10" s="616" t="s">
        <v>246</v>
      </c>
      <c r="AQ10" s="617"/>
      <c r="AR10" s="617"/>
      <c r="AS10" s="617"/>
      <c r="AT10" s="617"/>
      <c r="AU10" s="617"/>
      <c r="AV10" s="617"/>
      <c r="AW10" s="617"/>
      <c r="AX10" s="617"/>
      <c r="AY10" s="617"/>
      <c r="AZ10" s="617"/>
      <c r="BA10" s="617"/>
      <c r="BB10" s="617"/>
      <c r="BC10" s="617"/>
      <c r="BD10" s="617"/>
      <c r="BE10" s="617"/>
      <c r="BF10" s="618"/>
      <c r="BG10" s="619">
        <v>40786</v>
      </c>
      <c r="BH10" s="620"/>
      <c r="BI10" s="620"/>
      <c r="BJ10" s="620"/>
      <c r="BK10" s="620"/>
      <c r="BL10" s="620"/>
      <c r="BM10" s="620"/>
      <c r="BN10" s="621"/>
      <c r="BO10" s="615">
        <v>2.5</v>
      </c>
      <c r="BP10" s="615"/>
      <c r="BQ10" s="615"/>
      <c r="BR10" s="615"/>
      <c r="BS10" s="622" t="s">
        <v>130</v>
      </c>
      <c r="BT10" s="622"/>
      <c r="BU10" s="622"/>
      <c r="BV10" s="622"/>
      <c r="BW10" s="622"/>
      <c r="BX10" s="622"/>
      <c r="BY10" s="622"/>
      <c r="BZ10" s="622"/>
      <c r="CA10" s="622"/>
      <c r="CB10" s="626"/>
      <c r="CD10" s="644" t="s">
        <v>247</v>
      </c>
      <c r="CE10" s="645"/>
      <c r="CF10" s="645"/>
      <c r="CG10" s="645"/>
      <c r="CH10" s="645"/>
      <c r="CI10" s="645"/>
      <c r="CJ10" s="645"/>
      <c r="CK10" s="645"/>
      <c r="CL10" s="645"/>
      <c r="CM10" s="645"/>
      <c r="CN10" s="645"/>
      <c r="CO10" s="645"/>
      <c r="CP10" s="645"/>
      <c r="CQ10" s="646"/>
      <c r="CR10" s="619">
        <v>28994</v>
      </c>
      <c r="CS10" s="620"/>
      <c r="CT10" s="620"/>
      <c r="CU10" s="620"/>
      <c r="CV10" s="620"/>
      <c r="CW10" s="620"/>
      <c r="CX10" s="620"/>
      <c r="CY10" s="621"/>
      <c r="CZ10" s="615">
        <v>0.3</v>
      </c>
      <c r="DA10" s="615"/>
      <c r="DB10" s="615"/>
      <c r="DC10" s="615"/>
      <c r="DD10" s="638" t="s">
        <v>130</v>
      </c>
      <c r="DE10" s="620"/>
      <c r="DF10" s="620"/>
      <c r="DG10" s="620"/>
      <c r="DH10" s="620"/>
      <c r="DI10" s="620"/>
      <c r="DJ10" s="620"/>
      <c r="DK10" s="620"/>
      <c r="DL10" s="620"/>
      <c r="DM10" s="620"/>
      <c r="DN10" s="620"/>
      <c r="DO10" s="620"/>
      <c r="DP10" s="621"/>
      <c r="DQ10" s="638">
        <v>28261</v>
      </c>
      <c r="DR10" s="620"/>
      <c r="DS10" s="620"/>
      <c r="DT10" s="620"/>
      <c r="DU10" s="620"/>
      <c r="DV10" s="620"/>
      <c r="DW10" s="620"/>
      <c r="DX10" s="620"/>
      <c r="DY10" s="620"/>
      <c r="DZ10" s="620"/>
      <c r="EA10" s="620"/>
      <c r="EB10" s="620"/>
      <c r="EC10" s="639"/>
    </row>
    <row r="11" spans="2:143" ht="11.25" customHeight="1" x14ac:dyDescent="0.15">
      <c r="B11" s="616" t="s">
        <v>248</v>
      </c>
      <c r="C11" s="617"/>
      <c r="D11" s="617"/>
      <c r="E11" s="617"/>
      <c r="F11" s="617"/>
      <c r="G11" s="617"/>
      <c r="H11" s="617"/>
      <c r="I11" s="617"/>
      <c r="J11" s="617"/>
      <c r="K11" s="617"/>
      <c r="L11" s="617"/>
      <c r="M11" s="617"/>
      <c r="N11" s="617"/>
      <c r="O11" s="617"/>
      <c r="P11" s="617"/>
      <c r="Q11" s="618"/>
      <c r="R11" s="619">
        <v>362694</v>
      </c>
      <c r="S11" s="620"/>
      <c r="T11" s="620"/>
      <c r="U11" s="620"/>
      <c r="V11" s="620"/>
      <c r="W11" s="620"/>
      <c r="X11" s="620"/>
      <c r="Y11" s="621"/>
      <c r="Z11" s="623">
        <v>3.7</v>
      </c>
      <c r="AA11" s="624"/>
      <c r="AB11" s="624"/>
      <c r="AC11" s="647"/>
      <c r="AD11" s="638">
        <v>362694</v>
      </c>
      <c r="AE11" s="620"/>
      <c r="AF11" s="620"/>
      <c r="AG11" s="620"/>
      <c r="AH11" s="620"/>
      <c r="AI11" s="620"/>
      <c r="AJ11" s="620"/>
      <c r="AK11" s="621"/>
      <c r="AL11" s="623">
        <v>6.1</v>
      </c>
      <c r="AM11" s="624"/>
      <c r="AN11" s="624"/>
      <c r="AO11" s="625"/>
      <c r="AP11" s="616" t="s">
        <v>249</v>
      </c>
      <c r="AQ11" s="617"/>
      <c r="AR11" s="617"/>
      <c r="AS11" s="617"/>
      <c r="AT11" s="617"/>
      <c r="AU11" s="617"/>
      <c r="AV11" s="617"/>
      <c r="AW11" s="617"/>
      <c r="AX11" s="617"/>
      <c r="AY11" s="617"/>
      <c r="AZ11" s="617"/>
      <c r="BA11" s="617"/>
      <c r="BB11" s="617"/>
      <c r="BC11" s="617"/>
      <c r="BD11" s="617"/>
      <c r="BE11" s="617"/>
      <c r="BF11" s="618"/>
      <c r="BG11" s="619">
        <v>21286</v>
      </c>
      <c r="BH11" s="620"/>
      <c r="BI11" s="620"/>
      <c r="BJ11" s="620"/>
      <c r="BK11" s="620"/>
      <c r="BL11" s="620"/>
      <c r="BM11" s="620"/>
      <c r="BN11" s="621"/>
      <c r="BO11" s="615">
        <v>1.3</v>
      </c>
      <c r="BP11" s="615"/>
      <c r="BQ11" s="615"/>
      <c r="BR11" s="615"/>
      <c r="BS11" s="622" t="s">
        <v>130</v>
      </c>
      <c r="BT11" s="622"/>
      <c r="BU11" s="622"/>
      <c r="BV11" s="622"/>
      <c r="BW11" s="622"/>
      <c r="BX11" s="622"/>
      <c r="BY11" s="622"/>
      <c r="BZ11" s="622"/>
      <c r="CA11" s="622"/>
      <c r="CB11" s="626"/>
      <c r="CD11" s="644" t="s">
        <v>250</v>
      </c>
      <c r="CE11" s="645"/>
      <c r="CF11" s="645"/>
      <c r="CG11" s="645"/>
      <c r="CH11" s="645"/>
      <c r="CI11" s="645"/>
      <c r="CJ11" s="645"/>
      <c r="CK11" s="645"/>
      <c r="CL11" s="645"/>
      <c r="CM11" s="645"/>
      <c r="CN11" s="645"/>
      <c r="CO11" s="645"/>
      <c r="CP11" s="645"/>
      <c r="CQ11" s="646"/>
      <c r="CR11" s="619">
        <v>321426</v>
      </c>
      <c r="CS11" s="620"/>
      <c r="CT11" s="620"/>
      <c r="CU11" s="620"/>
      <c r="CV11" s="620"/>
      <c r="CW11" s="620"/>
      <c r="CX11" s="620"/>
      <c r="CY11" s="621"/>
      <c r="CZ11" s="615">
        <v>3.4</v>
      </c>
      <c r="DA11" s="615"/>
      <c r="DB11" s="615"/>
      <c r="DC11" s="615"/>
      <c r="DD11" s="638">
        <v>101114</v>
      </c>
      <c r="DE11" s="620"/>
      <c r="DF11" s="620"/>
      <c r="DG11" s="620"/>
      <c r="DH11" s="620"/>
      <c r="DI11" s="620"/>
      <c r="DJ11" s="620"/>
      <c r="DK11" s="620"/>
      <c r="DL11" s="620"/>
      <c r="DM11" s="620"/>
      <c r="DN11" s="620"/>
      <c r="DO11" s="620"/>
      <c r="DP11" s="621"/>
      <c r="DQ11" s="638">
        <v>202631</v>
      </c>
      <c r="DR11" s="620"/>
      <c r="DS11" s="620"/>
      <c r="DT11" s="620"/>
      <c r="DU11" s="620"/>
      <c r="DV11" s="620"/>
      <c r="DW11" s="620"/>
      <c r="DX11" s="620"/>
      <c r="DY11" s="620"/>
      <c r="DZ11" s="620"/>
      <c r="EA11" s="620"/>
      <c r="EB11" s="620"/>
      <c r="EC11" s="639"/>
    </row>
    <row r="12" spans="2:143" ht="11.25" customHeight="1" x14ac:dyDescent="0.15">
      <c r="B12" s="616" t="s">
        <v>251</v>
      </c>
      <c r="C12" s="617"/>
      <c r="D12" s="617"/>
      <c r="E12" s="617"/>
      <c r="F12" s="617"/>
      <c r="G12" s="617"/>
      <c r="H12" s="617"/>
      <c r="I12" s="617"/>
      <c r="J12" s="617"/>
      <c r="K12" s="617"/>
      <c r="L12" s="617"/>
      <c r="M12" s="617"/>
      <c r="N12" s="617"/>
      <c r="O12" s="617"/>
      <c r="P12" s="617"/>
      <c r="Q12" s="618"/>
      <c r="R12" s="619" t="s">
        <v>130</v>
      </c>
      <c r="S12" s="620"/>
      <c r="T12" s="620"/>
      <c r="U12" s="620"/>
      <c r="V12" s="620"/>
      <c r="W12" s="620"/>
      <c r="X12" s="620"/>
      <c r="Y12" s="621"/>
      <c r="Z12" s="615" t="s">
        <v>130</v>
      </c>
      <c r="AA12" s="615"/>
      <c r="AB12" s="615"/>
      <c r="AC12" s="615"/>
      <c r="AD12" s="622" t="s">
        <v>130</v>
      </c>
      <c r="AE12" s="622"/>
      <c r="AF12" s="622"/>
      <c r="AG12" s="622"/>
      <c r="AH12" s="622"/>
      <c r="AI12" s="622"/>
      <c r="AJ12" s="622"/>
      <c r="AK12" s="622"/>
      <c r="AL12" s="623" t="s">
        <v>130</v>
      </c>
      <c r="AM12" s="624"/>
      <c r="AN12" s="624"/>
      <c r="AO12" s="625"/>
      <c r="AP12" s="616" t="s">
        <v>252</v>
      </c>
      <c r="AQ12" s="617"/>
      <c r="AR12" s="617"/>
      <c r="AS12" s="617"/>
      <c r="AT12" s="617"/>
      <c r="AU12" s="617"/>
      <c r="AV12" s="617"/>
      <c r="AW12" s="617"/>
      <c r="AX12" s="617"/>
      <c r="AY12" s="617"/>
      <c r="AZ12" s="617"/>
      <c r="BA12" s="617"/>
      <c r="BB12" s="617"/>
      <c r="BC12" s="617"/>
      <c r="BD12" s="617"/>
      <c r="BE12" s="617"/>
      <c r="BF12" s="618"/>
      <c r="BG12" s="619">
        <v>755420</v>
      </c>
      <c r="BH12" s="620"/>
      <c r="BI12" s="620"/>
      <c r="BJ12" s="620"/>
      <c r="BK12" s="620"/>
      <c r="BL12" s="620"/>
      <c r="BM12" s="620"/>
      <c r="BN12" s="621"/>
      <c r="BO12" s="615">
        <v>46.4</v>
      </c>
      <c r="BP12" s="615"/>
      <c r="BQ12" s="615"/>
      <c r="BR12" s="615"/>
      <c r="BS12" s="622" t="s">
        <v>130</v>
      </c>
      <c r="BT12" s="622"/>
      <c r="BU12" s="622"/>
      <c r="BV12" s="622"/>
      <c r="BW12" s="622"/>
      <c r="BX12" s="622"/>
      <c r="BY12" s="622"/>
      <c r="BZ12" s="622"/>
      <c r="CA12" s="622"/>
      <c r="CB12" s="626"/>
      <c r="CD12" s="644" t="s">
        <v>253</v>
      </c>
      <c r="CE12" s="645"/>
      <c r="CF12" s="645"/>
      <c r="CG12" s="645"/>
      <c r="CH12" s="645"/>
      <c r="CI12" s="645"/>
      <c r="CJ12" s="645"/>
      <c r="CK12" s="645"/>
      <c r="CL12" s="645"/>
      <c r="CM12" s="645"/>
      <c r="CN12" s="645"/>
      <c r="CO12" s="645"/>
      <c r="CP12" s="645"/>
      <c r="CQ12" s="646"/>
      <c r="CR12" s="619">
        <v>299417</v>
      </c>
      <c r="CS12" s="620"/>
      <c r="CT12" s="620"/>
      <c r="CU12" s="620"/>
      <c r="CV12" s="620"/>
      <c r="CW12" s="620"/>
      <c r="CX12" s="620"/>
      <c r="CY12" s="621"/>
      <c r="CZ12" s="615">
        <v>3.1</v>
      </c>
      <c r="DA12" s="615"/>
      <c r="DB12" s="615"/>
      <c r="DC12" s="615"/>
      <c r="DD12" s="638">
        <v>4315</v>
      </c>
      <c r="DE12" s="620"/>
      <c r="DF12" s="620"/>
      <c r="DG12" s="620"/>
      <c r="DH12" s="620"/>
      <c r="DI12" s="620"/>
      <c r="DJ12" s="620"/>
      <c r="DK12" s="620"/>
      <c r="DL12" s="620"/>
      <c r="DM12" s="620"/>
      <c r="DN12" s="620"/>
      <c r="DO12" s="620"/>
      <c r="DP12" s="621"/>
      <c r="DQ12" s="638">
        <v>210760</v>
      </c>
      <c r="DR12" s="620"/>
      <c r="DS12" s="620"/>
      <c r="DT12" s="620"/>
      <c r="DU12" s="620"/>
      <c r="DV12" s="620"/>
      <c r="DW12" s="620"/>
      <c r="DX12" s="620"/>
      <c r="DY12" s="620"/>
      <c r="DZ12" s="620"/>
      <c r="EA12" s="620"/>
      <c r="EB12" s="620"/>
      <c r="EC12" s="639"/>
    </row>
    <row r="13" spans="2:143" ht="11.25" customHeight="1" x14ac:dyDescent="0.15">
      <c r="B13" s="616" t="s">
        <v>254</v>
      </c>
      <c r="C13" s="617"/>
      <c r="D13" s="617"/>
      <c r="E13" s="617"/>
      <c r="F13" s="617"/>
      <c r="G13" s="617"/>
      <c r="H13" s="617"/>
      <c r="I13" s="617"/>
      <c r="J13" s="617"/>
      <c r="K13" s="617"/>
      <c r="L13" s="617"/>
      <c r="M13" s="617"/>
      <c r="N13" s="617"/>
      <c r="O13" s="617"/>
      <c r="P13" s="617"/>
      <c r="Q13" s="618"/>
      <c r="R13" s="619" t="s">
        <v>130</v>
      </c>
      <c r="S13" s="620"/>
      <c r="T13" s="620"/>
      <c r="U13" s="620"/>
      <c r="V13" s="620"/>
      <c r="W13" s="620"/>
      <c r="X13" s="620"/>
      <c r="Y13" s="621"/>
      <c r="Z13" s="615" t="s">
        <v>130</v>
      </c>
      <c r="AA13" s="615"/>
      <c r="AB13" s="615"/>
      <c r="AC13" s="615"/>
      <c r="AD13" s="622" t="s">
        <v>130</v>
      </c>
      <c r="AE13" s="622"/>
      <c r="AF13" s="622"/>
      <c r="AG13" s="622"/>
      <c r="AH13" s="622"/>
      <c r="AI13" s="622"/>
      <c r="AJ13" s="622"/>
      <c r="AK13" s="622"/>
      <c r="AL13" s="623" t="s">
        <v>130</v>
      </c>
      <c r="AM13" s="624"/>
      <c r="AN13" s="624"/>
      <c r="AO13" s="625"/>
      <c r="AP13" s="616" t="s">
        <v>255</v>
      </c>
      <c r="AQ13" s="617"/>
      <c r="AR13" s="617"/>
      <c r="AS13" s="617"/>
      <c r="AT13" s="617"/>
      <c r="AU13" s="617"/>
      <c r="AV13" s="617"/>
      <c r="AW13" s="617"/>
      <c r="AX13" s="617"/>
      <c r="AY13" s="617"/>
      <c r="AZ13" s="617"/>
      <c r="BA13" s="617"/>
      <c r="BB13" s="617"/>
      <c r="BC13" s="617"/>
      <c r="BD13" s="617"/>
      <c r="BE13" s="617"/>
      <c r="BF13" s="618"/>
      <c r="BG13" s="619">
        <v>748814</v>
      </c>
      <c r="BH13" s="620"/>
      <c r="BI13" s="620"/>
      <c r="BJ13" s="620"/>
      <c r="BK13" s="620"/>
      <c r="BL13" s="620"/>
      <c r="BM13" s="620"/>
      <c r="BN13" s="621"/>
      <c r="BO13" s="615">
        <v>46</v>
      </c>
      <c r="BP13" s="615"/>
      <c r="BQ13" s="615"/>
      <c r="BR13" s="615"/>
      <c r="BS13" s="622" t="s">
        <v>130</v>
      </c>
      <c r="BT13" s="622"/>
      <c r="BU13" s="622"/>
      <c r="BV13" s="622"/>
      <c r="BW13" s="622"/>
      <c r="BX13" s="622"/>
      <c r="BY13" s="622"/>
      <c r="BZ13" s="622"/>
      <c r="CA13" s="622"/>
      <c r="CB13" s="626"/>
      <c r="CD13" s="644" t="s">
        <v>256</v>
      </c>
      <c r="CE13" s="645"/>
      <c r="CF13" s="645"/>
      <c r="CG13" s="645"/>
      <c r="CH13" s="645"/>
      <c r="CI13" s="645"/>
      <c r="CJ13" s="645"/>
      <c r="CK13" s="645"/>
      <c r="CL13" s="645"/>
      <c r="CM13" s="645"/>
      <c r="CN13" s="645"/>
      <c r="CO13" s="645"/>
      <c r="CP13" s="645"/>
      <c r="CQ13" s="646"/>
      <c r="CR13" s="619">
        <v>1161549</v>
      </c>
      <c r="CS13" s="620"/>
      <c r="CT13" s="620"/>
      <c r="CU13" s="620"/>
      <c r="CV13" s="620"/>
      <c r="CW13" s="620"/>
      <c r="CX13" s="620"/>
      <c r="CY13" s="621"/>
      <c r="CZ13" s="615">
        <v>12.2</v>
      </c>
      <c r="DA13" s="615"/>
      <c r="DB13" s="615"/>
      <c r="DC13" s="615"/>
      <c r="DD13" s="638">
        <v>469381</v>
      </c>
      <c r="DE13" s="620"/>
      <c r="DF13" s="620"/>
      <c r="DG13" s="620"/>
      <c r="DH13" s="620"/>
      <c r="DI13" s="620"/>
      <c r="DJ13" s="620"/>
      <c r="DK13" s="620"/>
      <c r="DL13" s="620"/>
      <c r="DM13" s="620"/>
      <c r="DN13" s="620"/>
      <c r="DO13" s="620"/>
      <c r="DP13" s="621"/>
      <c r="DQ13" s="638">
        <v>748274</v>
      </c>
      <c r="DR13" s="620"/>
      <c r="DS13" s="620"/>
      <c r="DT13" s="620"/>
      <c r="DU13" s="620"/>
      <c r="DV13" s="620"/>
      <c r="DW13" s="620"/>
      <c r="DX13" s="620"/>
      <c r="DY13" s="620"/>
      <c r="DZ13" s="620"/>
      <c r="EA13" s="620"/>
      <c r="EB13" s="620"/>
      <c r="EC13" s="639"/>
    </row>
    <row r="14" spans="2:143" ht="11.25" customHeight="1" x14ac:dyDescent="0.15">
      <c r="B14" s="616" t="s">
        <v>257</v>
      </c>
      <c r="C14" s="617"/>
      <c r="D14" s="617"/>
      <c r="E14" s="617"/>
      <c r="F14" s="617"/>
      <c r="G14" s="617"/>
      <c r="H14" s="617"/>
      <c r="I14" s="617"/>
      <c r="J14" s="617"/>
      <c r="K14" s="617"/>
      <c r="L14" s="617"/>
      <c r="M14" s="617"/>
      <c r="N14" s="617"/>
      <c r="O14" s="617"/>
      <c r="P14" s="617"/>
      <c r="Q14" s="618"/>
      <c r="R14" s="619" t="s">
        <v>130</v>
      </c>
      <c r="S14" s="620"/>
      <c r="T14" s="620"/>
      <c r="U14" s="620"/>
      <c r="V14" s="620"/>
      <c r="W14" s="620"/>
      <c r="X14" s="620"/>
      <c r="Y14" s="621"/>
      <c r="Z14" s="615" t="s">
        <v>130</v>
      </c>
      <c r="AA14" s="615"/>
      <c r="AB14" s="615"/>
      <c r="AC14" s="615"/>
      <c r="AD14" s="622" t="s">
        <v>130</v>
      </c>
      <c r="AE14" s="622"/>
      <c r="AF14" s="622"/>
      <c r="AG14" s="622"/>
      <c r="AH14" s="622"/>
      <c r="AI14" s="622"/>
      <c r="AJ14" s="622"/>
      <c r="AK14" s="622"/>
      <c r="AL14" s="623" t="s">
        <v>130</v>
      </c>
      <c r="AM14" s="624"/>
      <c r="AN14" s="624"/>
      <c r="AO14" s="625"/>
      <c r="AP14" s="616" t="s">
        <v>258</v>
      </c>
      <c r="AQ14" s="617"/>
      <c r="AR14" s="617"/>
      <c r="AS14" s="617"/>
      <c r="AT14" s="617"/>
      <c r="AU14" s="617"/>
      <c r="AV14" s="617"/>
      <c r="AW14" s="617"/>
      <c r="AX14" s="617"/>
      <c r="AY14" s="617"/>
      <c r="AZ14" s="617"/>
      <c r="BA14" s="617"/>
      <c r="BB14" s="617"/>
      <c r="BC14" s="617"/>
      <c r="BD14" s="617"/>
      <c r="BE14" s="617"/>
      <c r="BF14" s="618"/>
      <c r="BG14" s="619">
        <v>63183</v>
      </c>
      <c r="BH14" s="620"/>
      <c r="BI14" s="620"/>
      <c r="BJ14" s="620"/>
      <c r="BK14" s="620"/>
      <c r="BL14" s="620"/>
      <c r="BM14" s="620"/>
      <c r="BN14" s="621"/>
      <c r="BO14" s="615">
        <v>3.9</v>
      </c>
      <c r="BP14" s="615"/>
      <c r="BQ14" s="615"/>
      <c r="BR14" s="615"/>
      <c r="BS14" s="622" t="s">
        <v>130</v>
      </c>
      <c r="BT14" s="622"/>
      <c r="BU14" s="622"/>
      <c r="BV14" s="622"/>
      <c r="BW14" s="622"/>
      <c r="BX14" s="622"/>
      <c r="BY14" s="622"/>
      <c r="BZ14" s="622"/>
      <c r="CA14" s="622"/>
      <c r="CB14" s="626"/>
      <c r="CD14" s="644" t="s">
        <v>259</v>
      </c>
      <c r="CE14" s="645"/>
      <c r="CF14" s="645"/>
      <c r="CG14" s="645"/>
      <c r="CH14" s="645"/>
      <c r="CI14" s="645"/>
      <c r="CJ14" s="645"/>
      <c r="CK14" s="645"/>
      <c r="CL14" s="645"/>
      <c r="CM14" s="645"/>
      <c r="CN14" s="645"/>
      <c r="CO14" s="645"/>
      <c r="CP14" s="645"/>
      <c r="CQ14" s="646"/>
      <c r="CR14" s="619">
        <v>401838</v>
      </c>
      <c r="CS14" s="620"/>
      <c r="CT14" s="620"/>
      <c r="CU14" s="620"/>
      <c r="CV14" s="620"/>
      <c r="CW14" s="620"/>
      <c r="CX14" s="620"/>
      <c r="CY14" s="621"/>
      <c r="CZ14" s="615">
        <v>4.2</v>
      </c>
      <c r="DA14" s="615"/>
      <c r="DB14" s="615"/>
      <c r="DC14" s="615"/>
      <c r="DD14" s="638">
        <v>49914</v>
      </c>
      <c r="DE14" s="620"/>
      <c r="DF14" s="620"/>
      <c r="DG14" s="620"/>
      <c r="DH14" s="620"/>
      <c r="DI14" s="620"/>
      <c r="DJ14" s="620"/>
      <c r="DK14" s="620"/>
      <c r="DL14" s="620"/>
      <c r="DM14" s="620"/>
      <c r="DN14" s="620"/>
      <c r="DO14" s="620"/>
      <c r="DP14" s="621"/>
      <c r="DQ14" s="638">
        <v>372838</v>
      </c>
      <c r="DR14" s="620"/>
      <c r="DS14" s="620"/>
      <c r="DT14" s="620"/>
      <c r="DU14" s="620"/>
      <c r="DV14" s="620"/>
      <c r="DW14" s="620"/>
      <c r="DX14" s="620"/>
      <c r="DY14" s="620"/>
      <c r="DZ14" s="620"/>
      <c r="EA14" s="620"/>
      <c r="EB14" s="620"/>
      <c r="EC14" s="639"/>
    </row>
    <row r="15" spans="2:143" ht="11.25" customHeight="1" x14ac:dyDescent="0.15">
      <c r="B15" s="616" t="s">
        <v>260</v>
      </c>
      <c r="C15" s="617"/>
      <c r="D15" s="617"/>
      <c r="E15" s="617"/>
      <c r="F15" s="617"/>
      <c r="G15" s="617"/>
      <c r="H15" s="617"/>
      <c r="I15" s="617"/>
      <c r="J15" s="617"/>
      <c r="K15" s="617"/>
      <c r="L15" s="617"/>
      <c r="M15" s="617"/>
      <c r="N15" s="617"/>
      <c r="O15" s="617"/>
      <c r="P15" s="617"/>
      <c r="Q15" s="618"/>
      <c r="R15" s="619" t="s">
        <v>130</v>
      </c>
      <c r="S15" s="620"/>
      <c r="T15" s="620"/>
      <c r="U15" s="620"/>
      <c r="V15" s="620"/>
      <c r="W15" s="620"/>
      <c r="X15" s="620"/>
      <c r="Y15" s="621"/>
      <c r="Z15" s="615" t="s">
        <v>130</v>
      </c>
      <c r="AA15" s="615"/>
      <c r="AB15" s="615"/>
      <c r="AC15" s="615"/>
      <c r="AD15" s="622" t="s">
        <v>130</v>
      </c>
      <c r="AE15" s="622"/>
      <c r="AF15" s="622"/>
      <c r="AG15" s="622"/>
      <c r="AH15" s="622"/>
      <c r="AI15" s="622"/>
      <c r="AJ15" s="622"/>
      <c r="AK15" s="622"/>
      <c r="AL15" s="623" t="s">
        <v>130</v>
      </c>
      <c r="AM15" s="624"/>
      <c r="AN15" s="624"/>
      <c r="AO15" s="625"/>
      <c r="AP15" s="616" t="s">
        <v>261</v>
      </c>
      <c r="AQ15" s="617"/>
      <c r="AR15" s="617"/>
      <c r="AS15" s="617"/>
      <c r="AT15" s="617"/>
      <c r="AU15" s="617"/>
      <c r="AV15" s="617"/>
      <c r="AW15" s="617"/>
      <c r="AX15" s="617"/>
      <c r="AY15" s="617"/>
      <c r="AZ15" s="617"/>
      <c r="BA15" s="617"/>
      <c r="BB15" s="617"/>
      <c r="BC15" s="617"/>
      <c r="BD15" s="617"/>
      <c r="BE15" s="617"/>
      <c r="BF15" s="618"/>
      <c r="BG15" s="619">
        <v>86187</v>
      </c>
      <c r="BH15" s="620"/>
      <c r="BI15" s="620"/>
      <c r="BJ15" s="620"/>
      <c r="BK15" s="620"/>
      <c r="BL15" s="620"/>
      <c r="BM15" s="620"/>
      <c r="BN15" s="621"/>
      <c r="BO15" s="615">
        <v>5.3</v>
      </c>
      <c r="BP15" s="615"/>
      <c r="BQ15" s="615"/>
      <c r="BR15" s="615"/>
      <c r="BS15" s="622" t="s">
        <v>130</v>
      </c>
      <c r="BT15" s="622"/>
      <c r="BU15" s="622"/>
      <c r="BV15" s="622"/>
      <c r="BW15" s="622"/>
      <c r="BX15" s="622"/>
      <c r="BY15" s="622"/>
      <c r="BZ15" s="622"/>
      <c r="CA15" s="622"/>
      <c r="CB15" s="626"/>
      <c r="CD15" s="644" t="s">
        <v>262</v>
      </c>
      <c r="CE15" s="645"/>
      <c r="CF15" s="645"/>
      <c r="CG15" s="645"/>
      <c r="CH15" s="645"/>
      <c r="CI15" s="645"/>
      <c r="CJ15" s="645"/>
      <c r="CK15" s="645"/>
      <c r="CL15" s="645"/>
      <c r="CM15" s="645"/>
      <c r="CN15" s="645"/>
      <c r="CO15" s="645"/>
      <c r="CP15" s="645"/>
      <c r="CQ15" s="646"/>
      <c r="CR15" s="619">
        <v>837274</v>
      </c>
      <c r="CS15" s="620"/>
      <c r="CT15" s="620"/>
      <c r="CU15" s="620"/>
      <c r="CV15" s="620"/>
      <c r="CW15" s="620"/>
      <c r="CX15" s="620"/>
      <c r="CY15" s="621"/>
      <c r="CZ15" s="615">
        <v>8.8000000000000007</v>
      </c>
      <c r="DA15" s="615"/>
      <c r="DB15" s="615"/>
      <c r="DC15" s="615"/>
      <c r="DD15" s="638">
        <v>76735</v>
      </c>
      <c r="DE15" s="620"/>
      <c r="DF15" s="620"/>
      <c r="DG15" s="620"/>
      <c r="DH15" s="620"/>
      <c r="DI15" s="620"/>
      <c r="DJ15" s="620"/>
      <c r="DK15" s="620"/>
      <c r="DL15" s="620"/>
      <c r="DM15" s="620"/>
      <c r="DN15" s="620"/>
      <c r="DO15" s="620"/>
      <c r="DP15" s="621"/>
      <c r="DQ15" s="638">
        <v>757801</v>
      </c>
      <c r="DR15" s="620"/>
      <c r="DS15" s="620"/>
      <c r="DT15" s="620"/>
      <c r="DU15" s="620"/>
      <c r="DV15" s="620"/>
      <c r="DW15" s="620"/>
      <c r="DX15" s="620"/>
      <c r="DY15" s="620"/>
      <c r="DZ15" s="620"/>
      <c r="EA15" s="620"/>
      <c r="EB15" s="620"/>
      <c r="EC15" s="639"/>
    </row>
    <row r="16" spans="2:143" ht="11.25" customHeight="1" x14ac:dyDescent="0.15">
      <c r="B16" s="616" t="s">
        <v>263</v>
      </c>
      <c r="C16" s="617"/>
      <c r="D16" s="617"/>
      <c r="E16" s="617"/>
      <c r="F16" s="617"/>
      <c r="G16" s="617"/>
      <c r="H16" s="617"/>
      <c r="I16" s="617"/>
      <c r="J16" s="617"/>
      <c r="K16" s="617"/>
      <c r="L16" s="617"/>
      <c r="M16" s="617"/>
      <c r="N16" s="617"/>
      <c r="O16" s="617"/>
      <c r="P16" s="617"/>
      <c r="Q16" s="618"/>
      <c r="R16" s="619">
        <v>6964</v>
      </c>
      <c r="S16" s="620"/>
      <c r="T16" s="620"/>
      <c r="U16" s="620"/>
      <c r="V16" s="620"/>
      <c r="W16" s="620"/>
      <c r="X16" s="620"/>
      <c r="Y16" s="621"/>
      <c r="Z16" s="615">
        <v>0.1</v>
      </c>
      <c r="AA16" s="615"/>
      <c r="AB16" s="615"/>
      <c r="AC16" s="615"/>
      <c r="AD16" s="622">
        <v>6964</v>
      </c>
      <c r="AE16" s="622"/>
      <c r="AF16" s="622"/>
      <c r="AG16" s="622"/>
      <c r="AH16" s="622"/>
      <c r="AI16" s="622"/>
      <c r="AJ16" s="622"/>
      <c r="AK16" s="622"/>
      <c r="AL16" s="623">
        <v>0.1</v>
      </c>
      <c r="AM16" s="624"/>
      <c r="AN16" s="624"/>
      <c r="AO16" s="625"/>
      <c r="AP16" s="616" t="s">
        <v>264</v>
      </c>
      <c r="AQ16" s="617"/>
      <c r="AR16" s="617"/>
      <c r="AS16" s="617"/>
      <c r="AT16" s="617"/>
      <c r="AU16" s="617"/>
      <c r="AV16" s="617"/>
      <c r="AW16" s="617"/>
      <c r="AX16" s="617"/>
      <c r="AY16" s="617"/>
      <c r="AZ16" s="617"/>
      <c r="BA16" s="617"/>
      <c r="BB16" s="617"/>
      <c r="BC16" s="617"/>
      <c r="BD16" s="617"/>
      <c r="BE16" s="617"/>
      <c r="BF16" s="618"/>
      <c r="BG16" s="619" t="s">
        <v>130</v>
      </c>
      <c r="BH16" s="620"/>
      <c r="BI16" s="620"/>
      <c r="BJ16" s="620"/>
      <c r="BK16" s="620"/>
      <c r="BL16" s="620"/>
      <c r="BM16" s="620"/>
      <c r="BN16" s="621"/>
      <c r="BO16" s="615" t="s">
        <v>130</v>
      </c>
      <c r="BP16" s="615"/>
      <c r="BQ16" s="615"/>
      <c r="BR16" s="615"/>
      <c r="BS16" s="622" t="s">
        <v>130</v>
      </c>
      <c r="BT16" s="622"/>
      <c r="BU16" s="622"/>
      <c r="BV16" s="622"/>
      <c r="BW16" s="622"/>
      <c r="BX16" s="622"/>
      <c r="BY16" s="622"/>
      <c r="BZ16" s="622"/>
      <c r="CA16" s="622"/>
      <c r="CB16" s="626"/>
      <c r="CD16" s="644" t="s">
        <v>265</v>
      </c>
      <c r="CE16" s="645"/>
      <c r="CF16" s="645"/>
      <c r="CG16" s="645"/>
      <c r="CH16" s="645"/>
      <c r="CI16" s="645"/>
      <c r="CJ16" s="645"/>
      <c r="CK16" s="645"/>
      <c r="CL16" s="645"/>
      <c r="CM16" s="645"/>
      <c r="CN16" s="645"/>
      <c r="CO16" s="645"/>
      <c r="CP16" s="645"/>
      <c r="CQ16" s="646"/>
      <c r="CR16" s="619" t="s">
        <v>130</v>
      </c>
      <c r="CS16" s="620"/>
      <c r="CT16" s="620"/>
      <c r="CU16" s="620"/>
      <c r="CV16" s="620"/>
      <c r="CW16" s="620"/>
      <c r="CX16" s="620"/>
      <c r="CY16" s="621"/>
      <c r="CZ16" s="615" t="s">
        <v>130</v>
      </c>
      <c r="DA16" s="615"/>
      <c r="DB16" s="615"/>
      <c r="DC16" s="615"/>
      <c r="DD16" s="638" t="s">
        <v>130</v>
      </c>
      <c r="DE16" s="620"/>
      <c r="DF16" s="620"/>
      <c r="DG16" s="620"/>
      <c r="DH16" s="620"/>
      <c r="DI16" s="620"/>
      <c r="DJ16" s="620"/>
      <c r="DK16" s="620"/>
      <c r="DL16" s="620"/>
      <c r="DM16" s="620"/>
      <c r="DN16" s="620"/>
      <c r="DO16" s="620"/>
      <c r="DP16" s="621"/>
      <c r="DQ16" s="638" t="s">
        <v>130</v>
      </c>
      <c r="DR16" s="620"/>
      <c r="DS16" s="620"/>
      <c r="DT16" s="620"/>
      <c r="DU16" s="620"/>
      <c r="DV16" s="620"/>
      <c r="DW16" s="620"/>
      <c r="DX16" s="620"/>
      <c r="DY16" s="620"/>
      <c r="DZ16" s="620"/>
      <c r="EA16" s="620"/>
      <c r="EB16" s="620"/>
      <c r="EC16" s="639"/>
    </row>
    <row r="17" spans="2:133" ht="11.25" customHeight="1" x14ac:dyDescent="0.15">
      <c r="B17" s="616" t="s">
        <v>266</v>
      </c>
      <c r="C17" s="617"/>
      <c r="D17" s="617"/>
      <c r="E17" s="617"/>
      <c r="F17" s="617"/>
      <c r="G17" s="617"/>
      <c r="H17" s="617"/>
      <c r="I17" s="617"/>
      <c r="J17" s="617"/>
      <c r="K17" s="617"/>
      <c r="L17" s="617"/>
      <c r="M17" s="617"/>
      <c r="N17" s="617"/>
      <c r="O17" s="617"/>
      <c r="P17" s="617"/>
      <c r="Q17" s="618"/>
      <c r="R17" s="619">
        <v>14473</v>
      </c>
      <c r="S17" s="620"/>
      <c r="T17" s="620"/>
      <c r="U17" s="620"/>
      <c r="V17" s="620"/>
      <c r="W17" s="620"/>
      <c r="X17" s="620"/>
      <c r="Y17" s="621"/>
      <c r="Z17" s="615">
        <v>0.1</v>
      </c>
      <c r="AA17" s="615"/>
      <c r="AB17" s="615"/>
      <c r="AC17" s="615"/>
      <c r="AD17" s="622">
        <v>14473</v>
      </c>
      <c r="AE17" s="622"/>
      <c r="AF17" s="622"/>
      <c r="AG17" s="622"/>
      <c r="AH17" s="622"/>
      <c r="AI17" s="622"/>
      <c r="AJ17" s="622"/>
      <c r="AK17" s="622"/>
      <c r="AL17" s="623">
        <v>0.2</v>
      </c>
      <c r="AM17" s="624"/>
      <c r="AN17" s="624"/>
      <c r="AO17" s="625"/>
      <c r="AP17" s="616" t="s">
        <v>267</v>
      </c>
      <c r="AQ17" s="617"/>
      <c r="AR17" s="617"/>
      <c r="AS17" s="617"/>
      <c r="AT17" s="617"/>
      <c r="AU17" s="617"/>
      <c r="AV17" s="617"/>
      <c r="AW17" s="617"/>
      <c r="AX17" s="617"/>
      <c r="AY17" s="617"/>
      <c r="AZ17" s="617"/>
      <c r="BA17" s="617"/>
      <c r="BB17" s="617"/>
      <c r="BC17" s="617"/>
      <c r="BD17" s="617"/>
      <c r="BE17" s="617"/>
      <c r="BF17" s="618"/>
      <c r="BG17" s="619" t="s">
        <v>130</v>
      </c>
      <c r="BH17" s="620"/>
      <c r="BI17" s="620"/>
      <c r="BJ17" s="620"/>
      <c r="BK17" s="620"/>
      <c r="BL17" s="620"/>
      <c r="BM17" s="620"/>
      <c r="BN17" s="621"/>
      <c r="BO17" s="615" t="s">
        <v>130</v>
      </c>
      <c r="BP17" s="615"/>
      <c r="BQ17" s="615"/>
      <c r="BR17" s="615"/>
      <c r="BS17" s="622" t="s">
        <v>130</v>
      </c>
      <c r="BT17" s="622"/>
      <c r="BU17" s="622"/>
      <c r="BV17" s="622"/>
      <c r="BW17" s="622"/>
      <c r="BX17" s="622"/>
      <c r="BY17" s="622"/>
      <c r="BZ17" s="622"/>
      <c r="CA17" s="622"/>
      <c r="CB17" s="626"/>
      <c r="CD17" s="644" t="s">
        <v>268</v>
      </c>
      <c r="CE17" s="645"/>
      <c r="CF17" s="645"/>
      <c r="CG17" s="645"/>
      <c r="CH17" s="645"/>
      <c r="CI17" s="645"/>
      <c r="CJ17" s="645"/>
      <c r="CK17" s="645"/>
      <c r="CL17" s="645"/>
      <c r="CM17" s="645"/>
      <c r="CN17" s="645"/>
      <c r="CO17" s="645"/>
      <c r="CP17" s="645"/>
      <c r="CQ17" s="646"/>
      <c r="CR17" s="619">
        <v>1179999</v>
      </c>
      <c r="CS17" s="620"/>
      <c r="CT17" s="620"/>
      <c r="CU17" s="620"/>
      <c r="CV17" s="620"/>
      <c r="CW17" s="620"/>
      <c r="CX17" s="620"/>
      <c r="CY17" s="621"/>
      <c r="CZ17" s="615">
        <v>12.4</v>
      </c>
      <c r="DA17" s="615"/>
      <c r="DB17" s="615"/>
      <c r="DC17" s="615"/>
      <c r="DD17" s="638" t="s">
        <v>130</v>
      </c>
      <c r="DE17" s="620"/>
      <c r="DF17" s="620"/>
      <c r="DG17" s="620"/>
      <c r="DH17" s="620"/>
      <c r="DI17" s="620"/>
      <c r="DJ17" s="620"/>
      <c r="DK17" s="620"/>
      <c r="DL17" s="620"/>
      <c r="DM17" s="620"/>
      <c r="DN17" s="620"/>
      <c r="DO17" s="620"/>
      <c r="DP17" s="621"/>
      <c r="DQ17" s="638">
        <v>1142580</v>
      </c>
      <c r="DR17" s="620"/>
      <c r="DS17" s="620"/>
      <c r="DT17" s="620"/>
      <c r="DU17" s="620"/>
      <c r="DV17" s="620"/>
      <c r="DW17" s="620"/>
      <c r="DX17" s="620"/>
      <c r="DY17" s="620"/>
      <c r="DZ17" s="620"/>
      <c r="EA17" s="620"/>
      <c r="EB17" s="620"/>
      <c r="EC17" s="639"/>
    </row>
    <row r="18" spans="2:133" ht="11.25" customHeight="1" x14ac:dyDescent="0.15">
      <c r="B18" s="616" t="s">
        <v>269</v>
      </c>
      <c r="C18" s="617"/>
      <c r="D18" s="617"/>
      <c r="E18" s="617"/>
      <c r="F18" s="617"/>
      <c r="G18" s="617"/>
      <c r="H18" s="617"/>
      <c r="I18" s="617"/>
      <c r="J18" s="617"/>
      <c r="K18" s="617"/>
      <c r="L18" s="617"/>
      <c r="M18" s="617"/>
      <c r="N18" s="617"/>
      <c r="O18" s="617"/>
      <c r="P18" s="617"/>
      <c r="Q18" s="618"/>
      <c r="R18" s="619">
        <v>22662</v>
      </c>
      <c r="S18" s="620"/>
      <c r="T18" s="620"/>
      <c r="U18" s="620"/>
      <c r="V18" s="620"/>
      <c r="W18" s="620"/>
      <c r="X18" s="620"/>
      <c r="Y18" s="621"/>
      <c r="Z18" s="615">
        <v>0.2</v>
      </c>
      <c r="AA18" s="615"/>
      <c r="AB18" s="615"/>
      <c r="AC18" s="615"/>
      <c r="AD18" s="622">
        <v>22662</v>
      </c>
      <c r="AE18" s="622"/>
      <c r="AF18" s="622"/>
      <c r="AG18" s="622"/>
      <c r="AH18" s="622"/>
      <c r="AI18" s="622"/>
      <c r="AJ18" s="622"/>
      <c r="AK18" s="622"/>
      <c r="AL18" s="623">
        <v>0.40000000596046448</v>
      </c>
      <c r="AM18" s="624"/>
      <c r="AN18" s="624"/>
      <c r="AO18" s="625"/>
      <c r="AP18" s="616" t="s">
        <v>270</v>
      </c>
      <c r="AQ18" s="617"/>
      <c r="AR18" s="617"/>
      <c r="AS18" s="617"/>
      <c r="AT18" s="617"/>
      <c r="AU18" s="617"/>
      <c r="AV18" s="617"/>
      <c r="AW18" s="617"/>
      <c r="AX18" s="617"/>
      <c r="AY18" s="617"/>
      <c r="AZ18" s="617"/>
      <c r="BA18" s="617"/>
      <c r="BB18" s="617"/>
      <c r="BC18" s="617"/>
      <c r="BD18" s="617"/>
      <c r="BE18" s="617"/>
      <c r="BF18" s="618"/>
      <c r="BG18" s="619" t="s">
        <v>130</v>
      </c>
      <c r="BH18" s="620"/>
      <c r="BI18" s="620"/>
      <c r="BJ18" s="620"/>
      <c r="BK18" s="620"/>
      <c r="BL18" s="620"/>
      <c r="BM18" s="620"/>
      <c r="BN18" s="621"/>
      <c r="BO18" s="615" t="s">
        <v>130</v>
      </c>
      <c r="BP18" s="615"/>
      <c r="BQ18" s="615"/>
      <c r="BR18" s="615"/>
      <c r="BS18" s="622" t="s">
        <v>130</v>
      </c>
      <c r="BT18" s="622"/>
      <c r="BU18" s="622"/>
      <c r="BV18" s="622"/>
      <c r="BW18" s="622"/>
      <c r="BX18" s="622"/>
      <c r="BY18" s="622"/>
      <c r="BZ18" s="622"/>
      <c r="CA18" s="622"/>
      <c r="CB18" s="626"/>
      <c r="CD18" s="644" t="s">
        <v>271</v>
      </c>
      <c r="CE18" s="645"/>
      <c r="CF18" s="645"/>
      <c r="CG18" s="645"/>
      <c r="CH18" s="645"/>
      <c r="CI18" s="645"/>
      <c r="CJ18" s="645"/>
      <c r="CK18" s="645"/>
      <c r="CL18" s="645"/>
      <c r="CM18" s="645"/>
      <c r="CN18" s="645"/>
      <c r="CO18" s="645"/>
      <c r="CP18" s="645"/>
      <c r="CQ18" s="646"/>
      <c r="CR18" s="619" t="s">
        <v>130</v>
      </c>
      <c r="CS18" s="620"/>
      <c r="CT18" s="620"/>
      <c r="CU18" s="620"/>
      <c r="CV18" s="620"/>
      <c r="CW18" s="620"/>
      <c r="CX18" s="620"/>
      <c r="CY18" s="621"/>
      <c r="CZ18" s="615" t="s">
        <v>130</v>
      </c>
      <c r="DA18" s="615"/>
      <c r="DB18" s="615"/>
      <c r="DC18" s="615"/>
      <c r="DD18" s="638" t="s">
        <v>130</v>
      </c>
      <c r="DE18" s="620"/>
      <c r="DF18" s="620"/>
      <c r="DG18" s="620"/>
      <c r="DH18" s="620"/>
      <c r="DI18" s="620"/>
      <c r="DJ18" s="620"/>
      <c r="DK18" s="620"/>
      <c r="DL18" s="620"/>
      <c r="DM18" s="620"/>
      <c r="DN18" s="620"/>
      <c r="DO18" s="620"/>
      <c r="DP18" s="621"/>
      <c r="DQ18" s="638" t="s">
        <v>130</v>
      </c>
      <c r="DR18" s="620"/>
      <c r="DS18" s="620"/>
      <c r="DT18" s="620"/>
      <c r="DU18" s="620"/>
      <c r="DV18" s="620"/>
      <c r="DW18" s="620"/>
      <c r="DX18" s="620"/>
      <c r="DY18" s="620"/>
      <c r="DZ18" s="620"/>
      <c r="EA18" s="620"/>
      <c r="EB18" s="620"/>
      <c r="EC18" s="639"/>
    </row>
    <row r="19" spans="2:133" ht="11.25" customHeight="1" x14ac:dyDescent="0.15">
      <c r="B19" s="616" t="s">
        <v>272</v>
      </c>
      <c r="C19" s="617"/>
      <c r="D19" s="617"/>
      <c r="E19" s="617"/>
      <c r="F19" s="617"/>
      <c r="G19" s="617"/>
      <c r="H19" s="617"/>
      <c r="I19" s="617"/>
      <c r="J19" s="617"/>
      <c r="K19" s="617"/>
      <c r="L19" s="617"/>
      <c r="M19" s="617"/>
      <c r="N19" s="617"/>
      <c r="O19" s="617"/>
      <c r="P19" s="617"/>
      <c r="Q19" s="618"/>
      <c r="R19" s="619">
        <v>12028</v>
      </c>
      <c r="S19" s="620"/>
      <c r="T19" s="620"/>
      <c r="U19" s="620"/>
      <c r="V19" s="620"/>
      <c r="W19" s="620"/>
      <c r="X19" s="620"/>
      <c r="Y19" s="621"/>
      <c r="Z19" s="615">
        <v>0.1</v>
      </c>
      <c r="AA19" s="615"/>
      <c r="AB19" s="615"/>
      <c r="AC19" s="615"/>
      <c r="AD19" s="622">
        <v>12028</v>
      </c>
      <c r="AE19" s="622"/>
      <c r="AF19" s="622"/>
      <c r="AG19" s="622"/>
      <c r="AH19" s="622"/>
      <c r="AI19" s="622"/>
      <c r="AJ19" s="622"/>
      <c r="AK19" s="622"/>
      <c r="AL19" s="623">
        <v>0.2</v>
      </c>
      <c r="AM19" s="624"/>
      <c r="AN19" s="624"/>
      <c r="AO19" s="625"/>
      <c r="AP19" s="616" t="s">
        <v>273</v>
      </c>
      <c r="AQ19" s="617"/>
      <c r="AR19" s="617"/>
      <c r="AS19" s="617"/>
      <c r="AT19" s="617"/>
      <c r="AU19" s="617"/>
      <c r="AV19" s="617"/>
      <c r="AW19" s="617"/>
      <c r="AX19" s="617"/>
      <c r="AY19" s="617"/>
      <c r="AZ19" s="617"/>
      <c r="BA19" s="617"/>
      <c r="BB19" s="617"/>
      <c r="BC19" s="617"/>
      <c r="BD19" s="617"/>
      <c r="BE19" s="617"/>
      <c r="BF19" s="618"/>
      <c r="BG19" s="619">
        <v>30437</v>
      </c>
      <c r="BH19" s="620"/>
      <c r="BI19" s="620"/>
      <c r="BJ19" s="620"/>
      <c r="BK19" s="620"/>
      <c r="BL19" s="620"/>
      <c r="BM19" s="620"/>
      <c r="BN19" s="621"/>
      <c r="BO19" s="615">
        <v>1.9</v>
      </c>
      <c r="BP19" s="615"/>
      <c r="BQ19" s="615"/>
      <c r="BR19" s="615"/>
      <c r="BS19" s="622" t="s">
        <v>130</v>
      </c>
      <c r="BT19" s="622"/>
      <c r="BU19" s="622"/>
      <c r="BV19" s="622"/>
      <c r="BW19" s="622"/>
      <c r="BX19" s="622"/>
      <c r="BY19" s="622"/>
      <c r="BZ19" s="622"/>
      <c r="CA19" s="622"/>
      <c r="CB19" s="626"/>
      <c r="CD19" s="644" t="s">
        <v>274</v>
      </c>
      <c r="CE19" s="645"/>
      <c r="CF19" s="645"/>
      <c r="CG19" s="645"/>
      <c r="CH19" s="645"/>
      <c r="CI19" s="645"/>
      <c r="CJ19" s="645"/>
      <c r="CK19" s="645"/>
      <c r="CL19" s="645"/>
      <c r="CM19" s="645"/>
      <c r="CN19" s="645"/>
      <c r="CO19" s="645"/>
      <c r="CP19" s="645"/>
      <c r="CQ19" s="646"/>
      <c r="CR19" s="619" t="s">
        <v>130</v>
      </c>
      <c r="CS19" s="620"/>
      <c r="CT19" s="620"/>
      <c r="CU19" s="620"/>
      <c r="CV19" s="620"/>
      <c r="CW19" s="620"/>
      <c r="CX19" s="620"/>
      <c r="CY19" s="621"/>
      <c r="CZ19" s="615" t="s">
        <v>130</v>
      </c>
      <c r="DA19" s="615"/>
      <c r="DB19" s="615"/>
      <c r="DC19" s="615"/>
      <c r="DD19" s="638" t="s">
        <v>130</v>
      </c>
      <c r="DE19" s="620"/>
      <c r="DF19" s="620"/>
      <c r="DG19" s="620"/>
      <c r="DH19" s="620"/>
      <c r="DI19" s="620"/>
      <c r="DJ19" s="620"/>
      <c r="DK19" s="620"/>
      <c r="DL19" s="620"/>
      <c r="DM19" s="620"/>
      <c r="DN19" s="620"/>
      <c r="DO19" s="620"/>
      <c r="DP19" s="621"/>
      <c r="DQ19" s="638" t="s">
        <v>130</v>
      </c>
      <c r="DR19" s="620"/>
      <c r="DS19" s="620"/>
      <c r="DT19" s="620"/>
      <c r="DU19" s="620"/>
      <c r="DV19" s="620"/>
      <c r="DW19" s="620"/>
      <c r="DX19" s="620"/>
      <c r="DY19" s="620"/>
      <c r="DZ19" s="620"/>
      <c r="EA19" s="620"/>
      <c r="EB19" s="620"/>
      <c r="EC19" s="639"/>
    </row>
    <row r="20" spans="2:133" ht="11.25" customHeight="1" x14ac:dyDescent="0.15">
      <c r="B20" s="616" t="s">
        <v>275</v>
      </c>
      <c r="C20" s="617"/>
      <c r="D20" s="617"/>
      <c r="E20" s="617"/>
      <c r="F20" s="617"/>
      <c r="G20" s="617"/>
      <c r="H20" s="617"/>
      <c r="I20" s="617"/>
      <c r="J20" s="617"/>
      <c r="K20" s="617"/>
      <c r="L20" s="617"/>
      <c r="M20" s="617"/>
      <c r="N20" s="617"/>
      <c r="O20" s="617"/>
      <c r="P20" s="617"/>
      <c r="Q20" s="618"/>
      <c r="R20" s="619">
        <v>2177</v>
      </c>
      <c r="S20" s="620"/>
      <c r="T20" s="620"/>
      <c r="U20" s="620"/>
      <c r="V20" s="620"/>
      <c r="W20" s="620"/>
      <c r="X20" s="620"/>
      <c r="Y20" s="621"/>
      <c r="Z20" s="615">
        <v>0</v>
      </c>
      <c r="AA20" s="615"/>
      <c r="AB20" s="615"/>
      <c r="AC20" s="615"/>
      <c r="AD20" s="622">
        <v>2177</v>
      </c>
      <c r="AE20" s="622"/>
      <c r="AF20" s="622"/>
      <c r="AG20" s="622"/>
      <c r="AH20" s="622"/>
      <c r="AI20" s="622"/>
      <c r="AJ20" s="622"/>
      <c r="AK20" s="622"/>
      <c r="AL20" s="623">
        <v>0</v>
      </c>
      <c r="AM20" s="624"/>
      <c r="AN20" s="624"/>
      <c r="AO20" s="625"/>
      <c r="AP20" s="616" t="s">
        <v>276</v>
      </c>
      <c r="AQ20" s="617"/>
      <c r="AR20" s="617"/>
      <c r="AS20" s="617"/>
      <c r="AT20" s="617"/>
      <c r="AU20" s="617"/>
      <c r="AV20" s="617"/>
      <c r="AW20" s="617"/>
      <c r="AX20" s="617"/>
      <c r="AY20" s="617"/>
      <c r="AZ20" s="617"/>
      <c r="BA20" s="617"/>
      <c r="BB20" s="617"/>
      <c r="BC20" s="617"/>
      <c r="BD20" s="617"/>
      <c r="BE20" s="617"/>
      <c r="BF20" s="618"/>
      <c r="BG20" s="619">
        <v>30437</v>
      </c>
      <c r="BH20" s="620"/>
      <c r="BI20" s="620"/>
      <c r="BJ20" s="620"/>
      <c r="BK20" s="620"/>
      <c r="BL20" s="620"/>
      <c r="BM20" s="620"/>
      <c r="BN20" s="621"/>
      <c r="BO20" s="615">
        <v>1.9</v>
      </c>
      <c r="BP20" s="615"/>
      <c r="BQ20" s="615"/>
      <c r="BR20" s="615"/>
      <c r="BS20" s="622" t="s">
        <v>130</v>
      </c>
      <c r="BT20" s="622"/>
      <c r="BU20" s="622"/>
      <c r="BV20" s="622"/>
      <c r="BW20" s="622"/>
      <c r="BX20" s="622"/>
      <c r="BY20" s="622"/>
      <c r="BZ20" s="622"/>
      <c r="CA20" s="622"/>
      <c r="CB20" s="626"/>
      <c r="CD20" s="644" t="s">
        <v>277</v>
      </c>
      <c r="CE20" s="645"/>
      <c r="CF20" s="645"/>
      <c r="CG20" s="645"/>
      <c r="CH20" s="645"/>
      <c r="CI20" s="645"/>
      <c r="CJ20" s="645"/>
      <c r="CK20" s="645"/>
      <c r="CL20" s="645"/>
      <c r="CM20" s="645"/>
      <c r="CN20" s="645"/>
      <c r="CO20" s="645"/>
      <c r="CP20" s="645"/>
      <c r="CQ20" s="646"/>
      <c r="CR20" s="619">
        <v>9541202</v>
      </c>
      <c r="CS20" s="620"/>
      <c r="CT20" s="620"/>
      <c r="CU20" s="620"/>
      <c r="CV20" s="620"/>
      <c r="CW20" s="620"/>
      <c r="CX20" s="620"/>
      <c r="CY20" s="621"/>
      <c r="CZ20" s="615">
        <v>100</v>
      </c>
      <c r="DA20" s="615"/>
      <c r="DB20" s="615"/>
      <c r="DC20" s="615"/>
      <c r="DD20" s="638">
        <v>748769</v>
      </c>
      <c r="DE20" s="620"/>
      <c r="DF20" s="620"/>
      <c r="DG20" s="620"/>
      <c r="DH20" s="620"/>
      <c r="DI20" s="620"/>
      <c r="DJ20" s="620"/>
      <c r="DK20" s="620"/>
      <c r="DL20" s="620"/>
      <c r="DM20" s="620"/>
      <c r="DN20" s="620"/>
      <c r="DO20" s="620"/>
      <c r="DP20" s="621"/>
      <c r="DQ20" s="638">
        <v>7090338</v>
      </c>
      <c r="DR20" s="620"/>
      <c r="DS20" s="620"/>
      <c r="DT20" s="620"/>
      <c r="DU20" s="620"/>
      <c r="DV20" s="620"/>
      <c r="DW20" s="620"/>
      <c r="DX20" s="620"/>
      <c r="DY20" s="620"/>
      <c r="DZ20" s="620"/>
      <c r="EA20" s="620"/>
      <c r="EB20" s="620"/>
      <c r="EC20" s="639"/>
    </row>
    <row r="21" spans="2:133" ht="11.25" customHeight="1" x14ac:dyDescent="0.15">
      <c r="B21" s="616" t="s">
        <v>278</v>
      </c>
      <c r="C21" s="617"/>
      <c r="D21" s="617"/>
      <c r="E21" s="617"/>
      <c r="F21" s="617"/>
      <c r="G21" s="617"/>
      <c r="H21" s="617"/>
      <c r="I21" s="617"/>
      <c r="J21" s="617"/>
      <c r="K21" s="617"/>
      <c r="L21" s="617"/>
      <c r="M21" s="617"/>
      <c r="N21" s="617"/>
      <c r="O21" s="617"/>
      <c r="P21" s="617"/>
      <c r="Q21" s="618"/>
      <c r="R21" s="619">
        <v>1073</v>
      </c>
      <c r="S21" s="620"/>
      <c r="T21" s="620"/>
      <c r="U21" s="620"/>
      <c r="V21" s="620"/>
      <c r="W21" s="620"/>
      <c r="X21" s="620"/>
      <c r="Y21" s="621"/>
      <c r="Z21" s="615">
        <v>0</v>
      </c>
      <c r="AA21" s="615"/>
      <c r="AB21" s="615"/>
      <c r="AC21" s="615"/>
      <c r="AD21" s="622">
        <v>1073</v>
      </c>
      <c r="AE21" s="622"/>
      <c r="AF21" s="622"/>
      <c r="AG21" s="622"/>
      <c r="AH21" s="622"/>
      <c r="AI21" s="622"/>
      <c r="AJ21" s="622"/>
      <c r="AK21" s="622"/>
      <c r="AL21" s="623">
        <v>0</v>
      </c>
      <c r="AM21" s="624"/>
      <c r="AN21" s="624"/>
      <c r="AO21" s="625"/>
      <c r="AP21" s="657" t="s">
        <v>279</v>
      </c>
      <c r="AQ21" s="658"/>
      <c r="AR21" s="658"/>
      <c r="AS21" s="658"/>
      <c r="AT21" s="658"/>
      <c r="AU21" s="658"/>
      <c r="AV21" s="658"/>
      <c r="AW21" s="658"/>
      <c r="AX21" s="658"/>
      <c r="AY21" s="658"/>
      <c r="AZ21" s="658"/>
      <c r="BA21" s="658"/>
      <c r="BB21" s="658"/>
      <c r="BC21" s="658"/>
      <c r="BD21" s="658"/>
      <c r="BE21" s="658"/>
      <c r="BF21" s="659"/>
      <c r="BG21" s="619">
        <v>30424</v>
      </c>
      <c r="BH21" s="620"/>
      <c r="BI21" s="620"/>
      <c r="BJ21" s="620"/>
      <c r="BK21" s="620"/>
      <c r="BL21" s="620"/>
      <c r="BM21" s="620"/>
      <c r="BN21" s="621"/>
      <c r="BO21" s="615">
        <v>1.9</v>
      </c>
      <c r="BP21" s="615"/>
      <c r="BQ21" s="615"/>
      <c r="BR21" s="615"/>
      <c r="BS21" s="622" t="s">
        <v>130</v>
      </c>
      <c r="BT21" s="622"/>
      <c r="BU21" s="622"/>
      <c r="BV21" s="622"/>
      <c r="BW21" s="622"/>
      <c r="BX21" s="622"/>
      <c r="BY21" s="622"/>
      <c r="BZ21" s="622"/>
      <c r="CA21" s="622"/>
      <c r="CB21" s="626"/>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x14ac:dyDescent="0.15">
      <c r="B22" s="663" t="s">
        <v>280</v>
      </c>
      <c r="C22" s="664"/>
      <c r="D22" s="664"/>
      <c r="E22" s="664"/>
      <c r="F22" s="664"/>
      <c r="G22" s="664"/>
      <c r="H22" s="664"/>
      <c r="I22" s="664"/>
      <c r="J22" s="664"/>
      <c r="K22" s="664"/>
      <c r="L22" s="664"/>
      <c r="M22" s="664"/>
      <c r="N22" s="664"/>
      <c r="O22" s="664"/>
      <c r="P22" s="664"/>
      <c r="Q22" s="665"/>
      <c r="R22" s="619">
        <v>7384</v>
      </c>
      <c r="S22" s="620"/>
      <c r="T22" s="620"/>
      <c r="U22" s="620"/>
      <c r="V22" s="620"/>
      <c r="W22" s="620"/>
      <c r="X22" s="620"/>
      <c r="Y22" s="621"/>
      <c r="Z22" s="615">
        <v>0.1</v>
      </c>
      <c r="AA22" s="615"/>
      <c r="AB22" s="615"/>
      <c r="AC22" s="615"/>
      <c r="AD22" s="622">
        <v>7384</v>
      </c>
      <c r="AE22" s="622"/>
      <c r="AF22" s="622"/>
      <c r="AG22" s="622"/>
      <c r="AH22" s="622"/>
      <c r="AI22" s="622"/>
      <c r="AJ22" s="622"/>
      <c r="AK22" s="622"/>
      <c r="AL22" s="623">
        <v>0.10000000149011612</v>
      </c>
      <c r="AM22" s="624"/>
      <c r="AN22" s="624"/>
      <c r="AO22" s="625"/>
      <c r="AP22" s="657" t="s">
        <v>281</v>
      </c>
      <c r="AQ22" s="658"/>
      <c r="AR22" s="658"/>
      <c r="AS22" s="658"/>
      <c r="AT22" s="658"/>
      <c r="AU22" s="658"/>
      <c r="AV22" s="658"/>
      <c r="AW22" s="658"/>
      <c r="AX22" s="658"/>
      <c r="AY22" s="658"/>
      <c r="AZ22" s="658"/>
      <c r="BA22" s="658"/>
      <c r="BB22" s="658"/>
      <c r="BC22" s="658"/>
      <c r="BD22" s="658"/>
      <c r="BE22" s="658"/>
      <c r="BF22" s="659"/>
      <c r="BG22" s="619" t="s">
        <v>130</v>
      </c>
      <c r="BH22" s="620"/>
      <c r="BI22" s="620"/>
      <c r="BJ22" s="620"/>
      <c r="BK22" s="620"/>
      <c r="BL22" s="620"/>
      <c r="BM22" s="620"/>
      <c r="BN22" s="621"/>
      <c r="BO22" s="615" t="s">
        <v>130</v>
      </c>
      <c r="BP22" s="615"/>
      <c r="BQ22" s="615"/>
      <c r="BR22" s="615"/>
      <c r="BS22" s="622" t="s">
        <v>130</v>
      </c>
      <c r="BT22" s="622"/>
      <c r="BU22" s="622"/>
      <c r="BV22" s="622"/>
      <c r="BW22" s="622"/>
      <c r="BX22" s="622"/>
      <c r="BY22" s="622"/>
      <c r="BZ22" s="622"/>
      <c r="CA22" s="622"/>
      <c r="CB22" s="626"/>
      <c r="CD22" s="608" t="s">
        <v>282</v>
      </c>
      <c r="CE22" s="609"/>
      <c r="CF22" s="609"/>
      <c r="CG22" s="609"/>
      <c r="CH22" s="609"/>
      <c r="CI22" s="609"/>
      <c r="CJ22" s="609"/>
      <c r="CK22" s="609"/>
      <c r="CL22" s="609"/>
      <c r="CM22" s="609"/>
      <c r="CN22" s="609"/>
      <c r="CO22" s="609"/>
      <c r="CP22" s="609"/>
      <c r="CQ22" s="609"/>
      <c r="CR22" s="609"/>
      <c r="CS22" s="609"/>
      <c r="CT22" s="609"/>
      <c r="CU22" s="609"/>
      <c r="CV22" s="609"/>
      <c r="CW22" s="609"/>
      <c r="CX22" s="609"/>
      <c r="CY22" s="609"/>
      <c r="CZ22" s="609"/>
      <c r="DA22" s="609"/>
      <c r="DB22" s="609"/>
      <c r="DC22" s="609"/>
      <c r="DD22" s="609"/>
      <c r="DE22" s="609"/>
      <c r="DF22" s="609"/>
      <c r="DG22" s="609"/>
      <c r="DH22" s="609"/>
      <c r="DI22" s="609"/>
      <c r="DJ22" s="609"/>
      <c r="DK22" s="609"/>
      <c r="DL22" s="609"/>
      <c r="DM22" s="609"/>
      <c r="DN22" s="609"/>
      <c r="DO22" s="609"/>
      <c r="DP22" s="609"/>
      <c r="DQ22" s="609"/>
      <c r="DR22" s="609"/>
      <c r="DS22" s="609"/>
      <c r="DT22" s="609"/>
      <c r="DU22" s="609"/>
      <c r="DV22" s="609"/>
      <c r="DW22" s="609"/>
      <c r="DX22" s="609"/>
      <c r="DY22" s="609"/>
      <c r="DZ22" s="609"/>
      <c r="EA22" s="609"/>
      <c r="EB22" s="609"/>
      <c r="EC22" s="610"/>
    </row>
    <row r="23" spans="2:133" ht="11.25" customHeight="1" x14ac:dyDescent="0.15">
      <c r="B23" s="616" t="s">
        <v>283</v>
      </c>
      <c r="C23" s="617"/>
      <c r="D23" s="617"/>
      <c r="E23" s="617"/>
      <c r="F23" s="617"/>
      <c r="G23" s="617"/>
      <c r="H23" s="617"/>
      <c r="I23" s="617"/>
      <c r="J23" s="617"/>
      <c r="K23" s="617"/>
      <c r="L23" s="617"/>
      <c r="M23" s="617"/>
      <c r="N23" s="617"/>
      <c r="O23" s="617"/>
      <c r="P23" s="617"/>
      <c r="Q23" s="618"/>
      <c r="R23" s="619">
        <v>4153308</v>
      </c>
      <c r="S23" s="620"/>
      <c r="T23" s="620"/>
      <c r="U23" s="620"/>
      <c r="V23" s="620"/>
      <c r="W23" s="620"/>
      <c r="X23" s="620"/>
      <c r="Y23" s="621"/>
      <c r="Z23" s="615">
        <v>42.2</v>
      </c>
      <c r="AA23" s="615"/>
      <c r="AB23" s="615"/>
      <c r="AC23" s="615"/>
      <c r="AD23" s="622">
        <v>3809619</v>
      </c>
      <c r="AE23" s="622"/>
      <c r="AF23" s="622"/>
      <c r="AG23" s="622"/>
      <c r="AH23" s="622"/>
      <c r="AI23" s="622"/>
      <c r="AJ23" s="622"/>
      <c r="AK23" s="622"/>
      <c r="AL23" s="623">
        <v>64</v>
      </c>
      <c r="AM23" s="624"/>
      <c r="AN23" s="624"/>
      <c r="AO23" s="625"/>
      <c r="AP23" s="657" t="s">
        <v>284</v>
      </c>
      <c r="AQ23" s="658"/>
      <c r="AR23" s="658"/>
      <c r="AS23" s="658"/>
      <c r="AT23" s="658"/>
      <c r="AU23" s="658"/>
      <c r="AV23" s="658"/>
      <c r="AW23" s="658"/>
      <c r="AX23" s="658"/>
      <c r="AY23" s="658"/>
      <c r="AZ23" s="658"/>
      <c r="BA23" s="658"/>
      <c r="BB23" s="658"/>
      <c r="BC23" s="658"/>
      <c r="BD23" s="658"/>
      <c r="BE23" s="658"/>
      <c r="BF23" s="659"/>
      <c r="BG23" s="619">
        <v>13</v>
      </c>
      <c r="BH23" s="620"/>
      <c r="BI23" s="620"/>
      <c r="BJ23" s="620"/>
      <c r="BK23" s="620"/>
      <c r="BL23" s="620"/>
      <c r="BM23" s="620"/>
      <c r="BN23" s="621"/>
      <c r="BO23" s="615">
        <v>0</v>
      </c>
      <c r="BP23" s="615"/>
      <c r="BQ23" s="615"/>
      <c r="BR23" s="615"/>
      <c r="BS23" s="622" t="s">
        <v>130</v>
      </c>
      <c r="BT23" s="622"/>
      <c r="BU23" s="622"/>
      <c r="BV23" s="622"/>
      <c r="BW23" s="622"/>
      <c r="BX23" s="622"/>
      <c r="BY23" s="622"/>
      <c r="BZ23" s="622"/>
      <c r="CA23" s="622"/>
      <c r="CB23" s="626"/>
      <c r="CD23" s="608" t="s">
        <v>223</v>
      </c>
      <c r="CE23" s="609"/>
      <c r="CF23" s="609"/>
      <c r="CG23" s="609"/>
      <c r="CH23" s="609"/>
      <c r="CI23" s="609"/>
      <c r="CJ23" s="609"/>
      <c r="CK23" s="609"/>
      <c r="CL23" s="609"/>
      <c r="CM23" s="609"/>
      <c r="CN23" s="609"/>
      <c r="CO23" s="609"/>
      <c r="CP23" s="609"/>
      <c r="CQ23" s="610"/>
      <c r="CR23" s="608" t="s">
        <v>285</v>
      </c>
      <c r="CS23" s="609"/>
      <c r="CT23" s="609"/>
      <c r="CU23" s="609"/>
      <c r="CV23" s="609"/>
      <c r="CW23" s="609"/>
      <c r="CX23" s="609"/>
      <c r="CY23" s="610"/>
      <c r="CZ23" s="608" t="s">
        <v>286</v>
      </c>
      <c r="DA23" s="609"/>
      <c r="DB23" s="609"/>
      <c r="DC23" s="610"/>
      <c r="DD23" s="608" t="s">
        <v>287</v>
      </c>
      <c r="DE23" s="609"/>
      <c r="DF23" s="609"/>
      <c r="DG23" s="609"/>
      <c r="DH23" s="609"/>
      <c r="DI23" s="609"/>
      <c r="DJ23" s="609"/>
      <c r="DK23" s="610"/>
      <c r="DL23" s="660" t="s">
        <v>288</v>
      </c>
      <c r="DM23" s="661"/>
      <c r="DN23" s="661"/>
      <c r="DO23" s="661"/>
      <c r="DP23" s="661"/>
      <c r="DQ23" s="661"/>
      <c r="DR23" s="661"/>
      <c r="DS23" s="661"/>
      <c r="DT23" s="661"/>
      <c r="DU23" s="661"/>
      <c r="DV23" s="662"/>
      <c r="DW23" s="608" t="s">
        <v>289</v>
      </c>
      <c r="DX23" s="609"/>
      <c r="DY23" s="609"/>
      <c r="DZ23" s="609"/>
      <c r="EA23" s="609"/>
      <c r="EB23" s="609"/>
      <c r="EC23" s="610"/>
    </row>
    <row r="24" spans="2:133" ht="11.25" customHeight="1" x14ac:dyDescent="0.15">
      <c r="B24" s="616" t="s">
        <v>290</v>
      </c>
      <c r="C24" s="617"/>
      <c r="D24" s="617"/>
      <c r="E24" s="617"/>
      <c r="F24" s="617"/>
      <c r="G24" s="617"/>
      <c r="H24" s="617"/>
      <c r="I24" s="617"/>
      <c r="J24" s="617"/>
      <c r="K24" s="617"/>
      <c r="L24" s="617"/>
      <c r="M24" s="617"/>
      <c r="N24" s="617"/>
      <c r="O24" s="617"/>
      <c r="P24" s="617"/>
      <c r="Q24" s="618"/>
      <c r="R24" s="619">
        <v>3809619</v>
      </c>
      <c r="S24" s="620"/>
      <c r="T24" s="620"/>
      <c r="U24" s="620"/>
      <c r="V24" s="620"/>
      <c r="W24" s="620"/>
      <c r="X24" s="620"/>
      <c r="Y24" s="621"/>
      <c r="Z24" s="615">
        <v>38.700000000000003</v>
      </c>
      <c r="AA24" s="615"/>
      <c r="AB24" s="615"/>
      <c r="AC24" s="615"/>
      <c r="AD24" s="622">
        <v>3809619</v>
      </c>
      <c r="AE24" s="622"/>
      <c r="AF24" s="622"/>
      <c r="AG24" s="622"/>
      <c r="AH24" s="622"/>
      <c r="AI24" s="622"/>
      <c r="AJ24" s="622"/>
      <c r="AK24" s="622"/>
      <c r="AL24" s="623">
        <v>64</v>
      </c>
      <c r="AM24" s="624"/>
      <c r="AN24" s="624"/>
      <c r="AO24" s="625"/>
      <c r="AP24" s="657" t="s">
        <v>291</v>
      </c>
      <c r="AQ24" s="658"/>
      <c r="AR24" s="658"/>
      <c r="AS24" s="658"/>
      <c r="AT24" s="658"/>
      <c r="AU24" s="658"/>
      <c r="AV24" s="658"/>
      <c r="AW24" s="658"/>
      <c r="AX24" s="658"/>
      <c r="AY24" s="658"/>
      <c r="AZ24" s="658"/>
      <c r="BA24" s="658"/>
      <c r="BB24" s="658"/>
      <c r="BC24" s="658"/>
      <c r="BD24" s="658"/>
      <c r="BE24" s="658"/>
      <c r="BF24" s="659"/>
      <c r="BG24" s="619" t="s">
        <v>130</v>
      </c>
      <c r="BH24" s="620"/>
      <c r="BI24" s="620"/>
      <c r="BJ24" s="620"/>
      <c r="BK24" s="620"/>
      <c r="BL24" s="620"/>
      <c r="BM24" s="620"/>
      <c r="BN24" s="621"/>
      <c r="BO24" s="615" t="s">
        <v>130</v>
      </c>
      <c r="BP24" s="615"/>
      <c r="BQ24" s="615"/>
      <c r="BR24" s="615"/>
      <c r="BS24" s="622" t="s">
        <v>130</v>
      </c>
      <c r="BT24" s="622"/>
      <c r="BU24" s="622"/>
      <c r="BV24" s="622"/>
      <c r="BW24" s="622"/>
      <c r="BX24" s="622"/>
      <c r="BY24" s="622"/>
      <c r="BZ24" s="622"/>
      <c r="CA24" s="622"/>
      <c r="CB24" s="626"/>
      <c r="CD24" s="640" t="s">
        <v>292</v>
      </c>
      <c r="CE24" s="641"/>
      <c r="CF24" s="641"/>
      <c r="CG24" s="641"/>
      <c r="CH24" s="641"/>
      <c r="CI24" s="641"/>
      <c r="CJ24" s="641"/>
      <c r="CK24" s="641"/>
      <c r="CL24" s="641"/>
      <c r="CM24" s="641"/>
      <c r="CN24" s="641"/>
      <c r="CO24" s="641"/>
      <c r="CP24" s="641"/>
      <c r="CQ24" s="642"/>
      <c r="CR24" s="630">
        <v>4037988</v>
      </c>
      <c r="CS24" s="631"/>
      <c r="CT24" s="631"/>
      <c r="CU24" s="631"/>
      <c r="CV24" s="631"/>
      <c r="CW24" s="631"/>
      <c r="CX24" s="631"/>
      <c r="CY24" s="632"/>
      <c r="CZ24" s="635">
        <v>42.3</v>
      </c>
      <c r="DA24" s="636"/>
      <c r="DB24" s="636"/>
      <c r="DC24" s="643"/>
      <c r="DD24" s="666">
        <v>2915612</v>
      </c>
      <c r="DE24" s="631"/>
      <c r="DF24" s="631"/>
      <c r="DG24" s="631"/>
      <c r="DH24" s="631"/>
      <c r="DI24" s="631"/>
      <c r="DJ24" s="631"/>
      <c r="DK24" s="632"/>
      <c r="DL24" s="666">
        <v>2878336</v>
      </c>
      <c r="DM24" s="631"/>
      <c r="DN24" s="631"/>
      <c r="DO24" s="631"/>
      <c r="DP24" s="631"/>
      <c r="DQ24" s="631"/>
      <c r="DR24" s="631"/>
      <c r="DS24" s="631"/>
      <c r="DT24" s="631"/>
      <c r="DU24" s="631"/>
      <c r="DV24" s="632"/>
      <c r="DW24" s="635">
        <v>47</v>
      </c>
      <c r="DX24" s="636"/>
      <c r="DY24" s="636"/>
      <c r="DZ24" s="636"/>
      <c r="EA24" s="636"/>
      <c r="EB24" s="636"/>
      <c r="EC24" s="637"/>
    </row>
    <row r="25" spans="2:133" ht="11.25" customHeight="1" x14ac:dyDescent="0.15">
      <c r="B25" s="616" t="s">
        <v>293</v>
      </c>
      <c r="C25" s="617"/>
      <c r="D25" s="617"/>
      <c r="E25" s="617"/>
      <c r="F25" s="617"/>
      <c r="G25" s="617"/>
      <c r="H25" s="617"/>
      <c r="I25" s="617"/>
      <c r="J25" s="617"/>
      <c r="K25" s="617"/>
      <c r="L25" s="617"/>
      <c r="M25" s="617"/>
      <c r="N25" s="617"/>
      <c r="O25" s="617"/>
      <c r="P25" s="617"/>
      <c r="Q25" s="618"/>
      <c r="R25" s="619">
        <v>343689</v>
      </c>
      <c r="S25" s="620"/>
      <c r="T25" s="620"/>
      <c r="U25" s="620"/>
      <c r="V25" s="620"/>
      <c r="W25" s="620"/>
      <c r="X25" s="620"/>
      <c r="Y25" s="621"/>
      <c r="Z25" s="615">
        <v>3.5</v>
      </c>
      <c r="AA25" s="615"/>
      <c r="AB25" s="615"/>
      <c r="AC25" s="615"/>
      <c r="AD25" s="622" t="s">
        <v>130</v>
      </c>
      <c r="AE25" s="622"/>
      <c r="AF25" s="622"/>
      <c r="AG25" s="622"/>
      <c r="AH25" s="622"/>
      <c r="AI25" s="622"/>
      <c r="AJ25" s="622"/>
      <c r="AK25" s="622"/>
      <c r="AL25" s="623" t="s">
        <v>130</v>
      </c>
      <c r="AM25" s="624"/>
      <c r="AN25" s="624"/>
      <c r="AO25" s="625"/>
      <c r="AP25" s="657" t="s">
        <v>294</v>
      </c>
      <c r="AQ25" s="658"/>
      <c r="AR25" s="658"/>
      <c r="AS25" s="658"/>
      <c r="AT25" s="658"/>
      <c r="AU25" s="658"/>
      <c r="AV25" s="658"/>
      <c r="AW25" s="658"/>
      <c r="AX25" s="658"/>
      <c r="AY25" s="658"/>
      <c r="AZ25" s="658"/>
      <c r="BA25" s="658"/>
      <c r="BB25" s="658"/>
      <c r="BC25" s="658"/>
      <c r="BD25" s="658"/>
      <c r="BE25" s="658"/>
      <c r="BF25" s="659"/>
      <c r="BG25" s="619" t="s">
        <v>130</v>
      </c>
      <c r="BH25" s="620"/>
      <c r="BI25" s="620"/>
      <c r="BJ25" s="620"/>
      <c r="BK25" s="620"/>
      <c r="BL25" s="620"/>
      <c r="BM25" s="620"/>
      <c r="BN25" s="621"/>
      <c r="BO25" s="615" t="s">
        <v>130</v>
      </c>
      <c r="BP25" s="615"/>
      <c r="BQ25" s="615"/>
      <c r="BR25" s="615"/>
      <c r="BS25" s="622" t="s">
        <v>130</v>
      </c>
      <c r="BT25" s="622"/>
      <c r="BU25" s="622"/>
      <c r="BV25" s="622"/>
      <c r="BW25" s="622"/>
      <c r="BX25" s="622"/>
      <c r="BY25" s="622"/>
      <c r="BZ25" s="622"/>
      <c r="CA25" s="622"/>
      <c r="CB25" s="626"/>
      <c r="CD25" s="644" t="s">
        <v>295</v>
      </c>
      <c r="CE25" s="645"/>
      <c r="CF25" s="645"/>
      <c r="CG25" s="645"/>
      <c r="CH25" s="645"/>
      <c r="CI25" s="645"/>
      <c r="CJ25" s="645"/>
      <c r="CK25" s="645"/>
      <c r="CL25" s="645"/>
      <c r="CM25" s="645"/>
      <c r="CN25" s="645"/>
      <c r="CO25" s="645"/>
      <c r="CP25" s="645"/>
      <c r="CQ25" s="646"/>
      <c r="CR25" s="619">
        <v>1598707</v>
      </c>
      <c r="CS25" s="672"/>
      <c r="CT25" s="672"/>
      <c r="CU25" s="672"/>
      <c r="CV25" s="672"/>
      <c r="CW25" s="672"/>
      <c r="CX25" s="672"/>
      <c r="CY25" s="673"/>
      <c r="CZ25" s="623">
        <v>16.8</v>
      </c>
      <c r="DA25" s="667"/>
      <c r="DB25" s="667"/>
      <c r="DC25" s="674"/>
      <c r="DD25" s="638">
        <v>1449043</v>
      </c>
      <c r="DE25" s="672"/>
      <c r="DF25" s="672"/>
      <c r="DG25" s="672"/>
      <c r="DH25" s="672"/>
      <c r="DI25" s="672"/>
      <c r="DJ25" s="672"/>
      <c r="DK25" s="673"/>
      <c r="DL25" s="638">
        <v>1414806</v>
      </c>
      <c r="DM25" s="672"/>
      <c r="DN25" s="672"/>
      <c r="DO25" s="672"/>
      <c r="DP25" s="672"/>
      <c r="DQ25" s="672"/>
      <c r="DR25" s="672"/>
      <c r="DS25" s="672"/>
      <c r="DT25" s="672"/>
      <c r="DU25" s="672"/>
      <c r="DV25" s="673"/>
      <c r="DW25" s="623">
        <v>23.1</v>
      </c>
      <c r="DX25" s="667"/>
      <c r="DY25" s="667"/>
      <c r="DZ25" s="667"/>
      <c r="EA25" s="667"/>
      <c r="EB25" s="667"/>
      <c r="EC25" s="668"/>
    </row>
    <row r="26" spans="2:133" ht="11.25" customHeight="1" x14ac:dyDescent="0.15">
      <c r="B26" s="616" t="s">
        <v>296</v>
      </c>
      <c r="C26" s="617"/>
      <c r="D26" s="617"/>
      <c r="E26" s="617"/>
      <c r="F26" s="617"/>
      <c r="G26" s="617"/>
      <c r="H26" s="617"/>
      <c r="I26" s="617"/>
      <c r="J26" s="617"/>
      <c r="K26" s="617"/>
      <c r="L26" s="617"/>
      <c r="M26" s="617"/>
      <c r="N26" s="617"/>
      <c r="O26" s="617"/>
      <c r="P26" s="617"/>
      <c r="Q26" s="618"/>
      <c r="R26" s="619" t="s">
        <v>130</v>
      </c>
      <c r="S26" s="620"/>
      <c r="T26" s="620"/>
      <c r="U26" s="620"/>
      <c r="V26" s="620"/>
      <c r="W26" s="620"/>
      <c r="X26" s="620"/>
      <c r="Y26" s="621"/>
      <c r="Z26" s="615" t="s">
        <v>130</v>
      </c>
      <c r="AA26" s="615"/>
      <c r="AB26" s="615"/>
      <c r="AC26" s="615"/>
      <c r="AD26" s="622" t="s">
        <v>130</v>
      </c>
      <c r="AE26" s="622"/>
      <c r="AF26" s="622"/>
      <c r="AG26" s="622"/>
      <c r="AH26" s="622"/>
      <c r="AI26" s="622"/>
      <c r="AJ26" s="622"/>
      <c r="AK26" s="622"/>
      <c r="AL26" s="623" t="s">
        <v>130</v>
      </c>
      <c r="AM26" s="624"/>
      <c r="AN26" s="624"/>
      <c r="AO26" s="625"/>
      <c r="AP26" s="657" t="s">
        <v>297</v>
      </c>
      <c r="AQ26" s="675"/>
      <c r="AR26" s="675"/>
      <c r="AS26" s="675"/>
      <c r="AT26" s="675"/>
      <c r="AU26" s="675"/>
      <c r="AV26" s="675"/>
      <c r="AW26" s="675"/>
      <c r="AX26" s="675"/>
      <c r="AY26" s="675"/>
      <c r="AZ26" s="675"/>
      <c r="BA26" s="675"/>
      <c r="BB26" s="675"/>
      <c r="BC26" s="675"/>
      <c r="BD26" s="675"/>
      <c r="BE26" s="675"/>
      <c r="BF26" s="659"/>
      <c r="BG26" s="619" t="s">
        <v>130</v>
      </c>
      <c r="BH26" s="620"/>
      <c r="BI26" s="620"/>
      <c r="BJ26" s="620"/>
      <c r="BK26" s="620"/>
      <c r="BL26" s="620"/>
      <c r="BM26" s="620"/>
      <c r="BN26" s="621"/>
      <c r="BO26" s="615" t="s">
        <v>130</v>
      </c>
      <c r="BP26" s="615"/>
      <c r="BQ26" s="615"/>
      <c r="BR26" s="615"/>
      <c r="BS26" s="622" t="s">
        <v>130</v>
      </c>
      <c r="BT26" s="622"/>
      <c r="BU26" s="622"/>
      <c r="BV26" s="622"/>
      <c r="BW26" s="622"/>
      <c r="BX26" s="622"/>
      <c r="BY26" s="622"/>
      <c r="BZ26" s="622"/>
      <c r="CA26" s="622"/>
      <c r="CB26" s="626"/>
      <c r="CD26" s="644" t="s">
        <v>298</v>
      </c>
      <c r="CE26" s="645"/>
      <c r="CF26" s="645"/>
      <c r="CG26" s="645"/>
      <c r="CH26" s="645"/>
      <c r="CI26" s="645"/>
      <c r="CJ26" s="645"/>
      <c r="CK26" s="645"/>
      <c r="CL26" s="645"/>
      <c r="CM26" s="645"/>
      <c r="CN26" s="645"/>
      <c r="CO26" s="645"/>
      <c r="CP26" s="645"/>
      <c r="CQ26" s="646"/>
      <c r="CR26" s="619">
        <v>864876</v>
      </c>
      <c r="CS26" s="620"/>
      <c r="CT26" s="620"/>
      <c r="CU26" s="620"/>
      <c r="CV26" s="620"/>
      <c r="CW26" s="620"/>
      <c r="CX26" s="620"/>
      <c r="CY26" s="621"/>
      <c r="CZ26" s="623">
        <v>9.1</v>
      </c>
      <c r="DA26" s="667"/>
      <c r="DB26" s="667"/>
      <c r="DC26" s="674"/>
      <c r="DD26" s="638">
        <v>774035</v>
      </c>
      <c r="DE26" s="620"/>
      <c r="DF26" s="620"/>
      <c r="DG26" s="620"/>
      <c r="DH26" s="620"/>
      <c r="DI26" s="620"/>
      <c r="DJ26" s="620"/>
      <c r="DK26" s="621"/>
      <c r="DL26" s="638" t="s">
        <v>130</v>
      </c>
      <c r="DM26" s="620"/>
      <c r="DN26" s="620"/>
      <c r="DO26" s="620"/>
      <c r="DP26" s="620"/>
      <c r="DQ26" s="620"/>
      <c r="DR26" s="620"/>
      <c r="DS26" s="620"/>
      <c r="DT26" s="620"/>
      <c r="DU26" s="620"/>
      <c r="DV26" s="621"/>
      <c r="DW26" s="623" t="s">
        <v>130</v>
      </c>
      <c r="DX26" s="667"/>
      <c r="DY26" s="667"/>
      <c r="DZ26" s="667"/>
      <c r="EA26" s="667"/>
      <c r="EB26" s="667"/>
      <c r="EC26" s="668"/>
    </row>
    <row r="27" spans="2:133" ht="11.25" customHeight="1" x14ac:dyDescent="0.15">
      <c r="B27" s="616" t="s">
        <v>299</v>
      </c>
      <c r="C27" s="617"/>
      <c r="D27" s="617"/>
      <c r="E27" s="617"/>
      <c r="F27" s="617"/>
      <c r="G27" s="617"/>
      <c r="H27" s="617"/>
      <c r="I27" s="617"/>
      <c r="J27" s="617"/>
      <c r="K27" s="617"/>
      <c r="L27" s="617"/>
      <c r="M27" s="617"/>
      <c r="N27" s="617"/>
      <c r="O27" s="617"/>
      <c r="P27" s="617"/>
      <c r="Q27" s="618"/>
      <c r="R27" s="619">
        <v>6278852</v>
      </c>
      <c r="S27" s="620"/>
      <c r="T27" s="620"/>
      <c r="U27" s="620"/>
      <c r="V27" s="620"/>
      <c r="W27" s="620"/>
      <c r="X27" s="620"/>
      <c r="Y27" s="621"/>
      <c r="Z27" s="615">
        <v>63.8</v>
      </c>
      <c r="AA27" s="615"/>
      <c r="AB27" s="615"/>
      <c r="AC27" s="615"/>
      <c r="AD27" s="622">
        <v>5935150</v>
      </c>
      <c r="AE27" s="622"/>
      <c r="AF27" s="622"/>
      <c r="AG27" s="622"/>
      <c r="AH27" s="622"/>
      <c r="AI27" s="622"/>
      <c r="AJ27" s="622"/>
      <c r="AK27" s="622"/>
      <c r="AL27" s="623">
        <v>99.800003051757813</v>
      </c>
      <c r="AM27" s="624"/>
      <c r="AN27" s="624"/>
      <c r="AO27" s="625"/>
      <c r="AP27" s="616" t="s">
        <v>300</v>
      </c>
      <c r="AQ27" s="617"/>
      <c r="AR27" s="617"/>
      <c r="AS27" s="617"/>
      <c r="AT27" s="617"/>
      <c r="AU27" s="617"/>
      <c r="AV27" s="617"/>
      <c r="AW27" s="617"/>
      <c r="AX27" s="617"/>
      <c r="AY27" s="617"/>
      <c r="AZ27" s="617"/>
      <c r="BA27" s="617"/>
      <c r="BB27" s="617"/>
      <c r="BC27" s="617"/>
      <c r="BD27" s="617"/>
      <c r="BE27" s="617"/>
      <c r="BF27" s="618"/>
      <c r="BG27" s="619">
        <v>1626577</v>
      </c>
      <c r="BH27" s="620"/>
      <c r="BI27" s="620"/>
      <c r="BJ27" s="620"/>
      <c r="BK27" s="620"/>
      <c r="BL27" s="620"/>
      <c r="BM27" s="620"/>
      <c r="BN27" s="621"/>
      <c r="BO27" s="615">
        <v>100</v>
      </c>
      <c r="BP27" s="615"/>
      <c r="BQ27" s="615"/>
      <c r="BR27" s="615"/>
      <c r="BS27" s="622" t="s">
        <v>130</v>
      </c>
      <c r="BT27" s="622"/>
      <c r="BU27" s="622"/>
      <c r="BV27" s="622"/>
      <c r="BW27" s="622"/>
      <c r="BX27" s="622"/>
      <c r="BY27" s="622"/>
      <c r="BZ27" s="622"/>
      <c r="CA27" s="622"/>
      <c r="CB27" s="626"/>
      <c r="CD27" s="644" t="s">
        <v>301</v>
      </c>
      <c r="CE27" s="645"/>
      <c r="CF27" s="645"/>
      <c r="CG27" s="645"/>
      <c r="CH27" s="645"/>
      <c r="CI27" s="645"/>
      <c r="CJ27" s="645"/>
      <c r="CK27" s="645"/>
      <c r="CL27" s="645"/>
      <c r="CM27" s="645"/>
      <c r="CN27" s="645"/>
      <c r="CO27" s="645"/>
      <c r="CP27" s="645"/>
      <c r="CQ27" s="646"/>
      <c r="CR27" s="619">
        <v>1259282</v>
      </c>
      <c r="CS27" s="672"/>
      <c r="CT27" s="672"/>
      <c r="CU27" s="672"/>
      <c r="CV27" s="672"/>
      <c r="CW27" s="672"/>
      <c r="CX27" s="672"/>
      <c r="CY27" s="673"/>
      <c r="CZ27" s="623">
        <v>13.2</v>
      </c>
      <c r="DA27" s="667"/>
      <c r="DB27" s="667"/>
      <c r="DC27" s="674"/>
      <c r="DD27" s="638">
        <v>323989</v>
      </c>
      <c r="DE27" s="672"/>
      <c r="DF27" s="672"/>
      <c r="DG27" s="672"/>
      <c r="DH27" s="672"/>
      <c r="DI27" s="672"/>
      <c r="DJ27" s="672"/>
      <c r="DK27" s="673"/>
      <c r="DL27" s="638">
        <v>321038</v>
      </c>
      <c r="DM27" s="672"/>
      <c r="DN27" s="672"/>
      <c r="DO27" s="672"/>
      <c r="DP27" s="672"/>
      <c r="DQ27" s="672"/>
      <c r="DR27" s="672"/>
      <c r="DS27" s="672"/>
      <c r="DT27" s="672"/>
      <c r="DU27" s="672"/>
      <c r="DV27" s="673"/>
      <c r="DW27" s="623">
        <v>5.2</v>
      </c>
      <c r="DX27" s="667"/>
      <c r="DY27" s="667"/>
      <c r="DZ27" s="667"/>
      <c r="EA27" s="667"/>
      <c r="EB27" s="667"/>
      <c r="EC27" s="668"/>
    </row>
    <row r="28" spans="2:133" ht="11.25" customHeight="1" x14ac:dyDescent="0.15">
      <c r="B28" s="616" t="s">
        <v>302</v>
      </c>
      <c r="C28" s="617"/>
      <c r="D28" s="617"/>
      <c r="E28" s="617"/>
      <c r="F28" s="617"/>
      <c r="G28" s="617"/>
      <c r="H28" s="617"/>
      <c r="I28" s="617"/>
      <c r="J28" s="617"/>
      <c r="K28" s="617"/>
      <c r="L28" s="617"/>
      <c r="M28" s="617"/>
      <c r="N28" s="617"/>
      <c r="O28" s="617"/>
      <c r="P28" s="617"/>
      <c r="Q28" s="618"/>
      <c r="R28" s="619">
        <v>1146</v>
      </c>
      <c r="S28" s="620"/>
      <c r="T28" s="620"/>
      <c r="U28" s="620"/>
      <c r="V28" s="620"/>
      <c r="W28" s="620"/>
      <c r="X28" s="620"/>
      <c r="Y28" s="621"/>
      <c r="Z28" s="615">
        <v>0</v>
      </c>
      <c r="AA28" s="615"/>
      <c r="AB28" s="615"/>
      <c r="AC28" s="615"/>
      <c r="AD28" s="622">
        <v>1146</v>
      </c>
      <c r="AE28" s="622"/>
      <c r="AF28" s="622"/>
      <c r="AG28" s="622"/>
      <c r="AH28" s="622"/>
      <c r="AI28" s="622"/>
      <c r="AJ28" s="622"/>
      <c r="AK28" s="622"/>
      <c r="AL28" s="623">
        <v>0</v>
      </c>
      <c r="AM28" s="624"/>
      <c r="AN28" s="624"/>
      <c r="AO28" s="625"/>
      <c r="AP28" s="616"/>
      <c r="AQ28" s="617"/>
      <c r="AR28" s="617"/>
      <c r="AS28" s="617"/>
      <c r="AT28" s="617"/>
      <c r="AU28" s="617"/>
      <c r="AV28" s="617"/>
      <c r="AW28" s="617"/>
      <c r="AX28" s="617"/>
      <c r="AY28" s="617"/>
      <c r="AZ28" s="617"/>
      <c r="BA28" s="617"/>
      <c r="BB28" s="617"/>
      <c r="BC28" s="617"/>
      <c r="BD28" s="617"/>
      <c r="BE28" s="617"/>
      <c r="BF28" s="618"/>
      <c r="BG28" s="619"/>
      <c r="BH28" s="620"/>
      <c r="BI28" s="620"/>
      <c r="BJ28" s="620"/>
      <c r="BK28" s="620"/>
      <c r="BL28" s="620"/>
      <c r="BM28" s="620"/>
      <c r="BN28" s="621"/>
      <c r="BO28" s="615"/>
      <c r="BP28" s="615"/>
      <c r="BQ28" s="615"/>
      <c r="BR28" s="615"/>
      <c r="BS28" s="638"/>
      <c r="BT28" s="620"/>
      <c r="BU28" s="620"/>
      <c r="BV28" s="620"/>
      <c r="BW28" s="620"/>
      <c r="BX28" s="620"/>
      <c r="BY28" s="620"/>
      <c r="BZ28" s="620"/>
      <c r="CA28" s="620"/>
      <c r="CB28" s="639"/>
      <c r="CD28" s="644" t="s">
        <v>303</v>
      </c>
      <c r="CE28" s="645"/>
      <c r="CF28" s="645"/>
      <c r="CG28" s="645"/>
      <c r="CH28" s="645"/>
      <c r="CI28" s="645"/>
      <c r="CJ28" s="645"/>
      <c r="CK28" s="645"/>
      <c r="CL28" s="645"/>
      <c r="CM28" s="645"/>
      <c r="CN28" s="645"/>
      <c r="CO28" s="645"/>
      <c r="CP28" s="645"/>
      <c r="CQ28" s="646"/>
      <c r="CR28" s="619">
        <v>1179999</v>
      </c>
      <c r="CS28" s="620"/>
      <c r="CT28" s="620"/>
      <c r="CU28" s="620"/>
      <c r="CV28" s="620"/>
      <c r="CW28" s="620"/>
      <c r="CX28" s="620"/>
      <c r="CY28" s="621"/>
      <c r="CZ28" s="623">
        <v>12.4</v>
      </c>
      <c r="DA28" s="667"/>
      <c r="DB28" s="667"/>
      <c r="DC28" s="674"/>
      <c r="DD28" s="638">
        <v>1142580</v>
      </c>
      <c r="DE28" s="620"/>
      <c r="DF28" s="620"/>
      <c r="DG28" s="620"/>
      <c r="DH28" s="620"/>
      <c r="DI28" s="620"/>
      <c r="DJ28" s="620"/>
      <c r="DK28" s="621"/>
      <c r="DL28" s="638">
        <v>1142492</v>
      </c>
      <c r="DM28" s="620"/>
      <c r="DN28" s="620"/>
      <c r="DO28" s="620"/>
      <c r="DP28" s="620"/>
      <c r="DQ28" s="620"/>
      <c r="DR28" s="620"/>
      <c r="DS28" s="620"/>
      <c r="DT28" s="620"/>
      <c r="DU28" s="620"/>
      <c r="DV28" s="621"/>
      <c r="DW28" s="623">
        <v>18.7</v>
      </c>
      <c r="DX28" s="667"/>
      <c r="DY28" s="667"/>
      <c r="DZ28" s="667"/>
      <c r="EA28" s="667"/>
      <c r="EB28" s="667"/>
      <c r="EC28" s="668"/>
    </row>
    <row r="29" spans="2:133" ht="11.25" customHeight="1" x14ac:dyDescent="0.15">
      <c r="B29" s="616" t="s">
        <v>304</v>
      </c>
      <c r="C29" s="617"/>
      <c r="D29" s="617"/>
      <c r="E29" s="617"/>
      <c r="F29" s="617"/>
      <c r="G29" s="617"/>
      <c r="H29" s="617"/>
      <c r="I29" s="617"/>
      <c r="J29" s="617"/>
      <c r="K29" s="617"/>
      <c r="L29" s="617"/>
      <c r="M29" s="617"/>
      <c r="N29" s="617"/>
      <c r="O29" s="617"/>
      <c r="P29" s="617"/>
      <c r="Q29" s="618"/>
      <c r="R29" s="619">
        <v>44627</v>
      </c>
      <c r="S29" s="620"/>
      <c r="T29" s="620"/>
      <c r="U29" s="620"/>
      <c r="V29" s="620"/>
      <c r="W29" s="620"/>
      <c r="X29" s="620"/>
      <c r="Y29" s="621"/>
      <c r="Z29" s="615">
        <v>0.5</v>
      </c>
      <c r="AA29" s="615"/>
      <c r="AB29" s="615"/>
      <c r="AC29" s="615"/>
      <c r="AD29" s="622" t="s">
        <v>130</v>
      </c>
      <c r="AE29" s="622"/>
      <c r="AF29" s="622"/>
      <c r="AG29" s="622"/>
      <c r="AH29" s="622"/>
      <c r="AI29" s="622"/>
      <c r="AJ29" s="622"/>
      <c r="AK29" s="622"/>
      <c r="AL29" s="623" t="s">
        <v>130</v>
      </c>
      <c r="AM29" s="624"/>
      <c r="AN29" s="624"/>
      <c r="AO29" s="625"/>
      <c r="AP29" s="669"/>
      <c r="AQ29" s="670"/>
      <c r="AR29" s="670"/>
      <c r="AS29" s="670"/>
      <c r="AT29" s="670"/>
      <c r="AU29" s="670"/>
      <c r="AV29" s="670"/>
      <c r="AW29" s="670"/>
      <c r="AX29" s="670"/>
      <c r="AY29" s="670"/>
      <c r="AZ29" s="670"/>
      <c r="BA29" s="670"/>
      <c r="BB29" s="670"/>
      <c r="BC29" s="670"/>
      <c r="BD29" s="670"/>
      <c r="BE29" s="670"/>
      <c r="BF29" s="671"/>
      <c r="BG29" s="619"/>
      <c r="BH29" s="620"/>
      <c r="BI29" s="620"/>
      <c r="BJ29" s="620"/>
      <c r="BK29" s="620"/>
      <c r="BL29" s="620"/>
      <c r="BM29" s="620"/>
      <c r="BN29" s="621"/>
      <c r="BO29" s="615"/>
      <c r="BP29" s="615"/>
      <c r="BQ29" s="615"/>
      <c r="BR29" s="615"/>
      <c r="BS29" s="622"/>
      <c r="BT29" s="622"/>
      <c r="BU29" s="622"/>
      <c r="BV29" s="622"/>
      <c r="BW29" s="622"/>
      <c r="BX29" s="622"/>
      <c r="BY29" s="622"/>
      <c r="BZ29" s="622"/>
      <c r="CA29" s="622"/>
      <c r="CB29" s="626"/>
      <c r="CD29" s="697" t="s">
        <v>305</v>
      </c>
      <c r="CE29" s="698"/>
      <c r="CF29" s="644" t="s">
        <v>71</v>
      </c>
      <c r="CG29" s="645"/>
      <c r="CH29" s="645"/>
      <c r="CI29" s="645"/>
      <c r="CJ29" s="645"/>
      <c r="CK29" s="645"/>
      <c r="CL29" s="645"/>
      <c r="CM29" s="645"/>
      <c r="CN29" s="645"/>
      <c r="CO29" s="645"/>
      <c r="CP29" s="645"/>
      <c r="CQ29" s="646"/>
      <c r="CR29" s="619">
        <v>1179999</v>
      </c>
      <c r="CS29" s="672"/>
      <c r="CT29" s="672"/>
      <c r="CU29" s="672"/>
      <c r="CV29" s="672"/>
      <c r="CW29" s="672"/>
      <c r="CX29" s="672"/>
      <c r="CY29" s="673"/>
      <c r="CZ29" s="623">
        <v>12.4</v>
      </c>
      <c r="DA29" s="667"/>
      <c r="DB29" s="667"/>
      <c r="DC29" s="674"/>
      <c r="DD29" s="638">
        <v>1142580</v>
      </c>
      <c r="DE29" s="672"/>
      <c r="DF29" s="672"/>
      <c r="DG29" s="672"/>
      <c r="DH29" s="672"/>
      <c r="DI29" s="672"/>
      <c r="DJ29" s="672"/>
      <c r="DK29" s="673"/>
      <c r="DL29" s="638">
        <v>1142492</v>
      </c>
      <c r="DM29" s="672"/>
      <c r="DN29" s="672"/>
      <c r="DO29" s="672"/>
      <c r="DP29" s="672"/>
      <c r="DQ29" s="672"/>
      <c r="DR29" s="672"/>
      <c r="DS29" s="672"/>
      <c r="DT29" s="672"/>
      <c r="DU29" s="672"/>
      <c r="DV29" s="673"/>
      <c r="DW29" s="623">
        <v>18.7</v>
      </c>
      <c r="DX29" s="667"/>
      <c r="DY29" s="667"/>
      <c r="DZ29" s="667"/>
      <c r="EA29" s="667"/>
      <c r="EB29" s="667"/>
      <c r="EC29" s="668"/>
    </row>
    <row r="30" spans="2:133" ht="11.25" customHeight="1" x14ac:dyDescent="0.15">
      <c r="B30" s="616" t="s">
        <v>306</v>
      </c>
      <c r="C30" s="617"/>
      <c r="D30" s="617"/>
      <c r="E30" s="617"/>
      <c r="F30" s="617"/>
      <c r="G30" s="617"/>
      <c r="H30" s="617"/>
      <c r="I30" s="617"/>
      <c r="J30" s="617"/>
      <c r="K30" s="617"/>
      <c r="L30" s="617"/>
      <c r="M30" s="617"/>
      <c r="N30" s="617"/>
      <c r="O30" s="617"/>
      <c r="P30" s="617"/>
      <c r="Q30" s="618"/>
      <c r="R30" s="619">
        <v>93584</v>
      </c>
      <c r="S30" s="620"/>
      <c r="T30" s="620"/>
      <c r="U30" s="620"/>
      <c r="V30" s="620"/>
      <c r="W30" s="620"/>
      <c r="X30" s="620"/>
      <c r="Y30" s="621"/>
      <c r="Z30" s="615">
        <v>1</v>
      </c>
      <c r="AA30" s="615"/>
      <c r="AB30" s="615"/>
      <c r="AC30" s="615"/>
      <c r="AD30" s="622">
        <v>3628</v>
      </c>
      <c r="AE30" s="622"/>
      <c r="AF30" s="622"/>
      <c r="AG30" s="622"/>
      <c r="AH30" s="622"/>
      <c r="AI30" s="622"/>
      <c r="AJ30" s="622"/>
      <c r="AK30" s="622"/>
      <c r="AL30" s="623">
        <v>0.1</v>
      </c>
      <c r="AM30" s="624"/>
      <c r="AN30" s="624"/>
      <c r="AO30" s="625"/>
      <c r="AP30" s="605" t="s">
        <v>223</v>
      </c>
      <c r="AQ30" s="606"/>
      <c r="AR30" s="606"/>
      <c r="AS30" s="606"/>
      <c r="AT30" s="606"/>
      <c r="AU30" s="606"/>
      <c r="AV30" s="606"/>
      <c r="AW30" s="606"/>
      <c r="AX30" s="606"/>
      <c r="AY30" s="606"/>
      <c r="AZ30" s="606"/>
      <c r="BA30" s="606"/>
      <c r="BB30" s="606"/>
      <c r="BC30" s="606"/>
      <c r="BD30" s="606"/>
      <c r="BE30" s="606"/>
      <c r="BF30" s="607"/>
      <c r="BG30" s="605" t="s">
        <v>307</v>
      </c>
      <c r="BH30" s="676"/>
      <c r="BI30" s="676"/>
      <c r="BJ30" s="676"/>
      <c r="BK30" s="676"/>
      <c r="BL30" s="676"/>
      <c r="BM30" s="676"/>
      <c r="BN30" s="676"/>
      <c r="BO30" s="676"/>
      <c r="BP30" s="676"/>
      <c r="BQ30" s="677"/>
      <c r="BR30" s="605" t="s">
        <v>308</v>
      </c>
      <c r="BS30" s="676"/>
      <c r="BT30" s="676"/>
      <c r="BU30" s="676"/>
      <c r="BV30" s="676"/>
      <c r="BW30" s="676"/>
      <c r="BX30" s="676"/>
      <c r="BY30" s="676"/>
      <c r="BZ30" s="676"/>
      <c r="CA30" s="676"/>
      <c r="CB30" s="677"/>
      <c r="CD30" s="699"/>
      <c r="CE30" s="700"/>
      <c r="CF30" s="644" t="s">
        <v>309</v>
      </c>
      <c r="CG30" s="645"/>
      <c r="CH30" s="645"/>
      <c r="CI30" s="645"/>
      <c r="CJ30" s="645"/>
      <c r="CK30" s="645"/>
      <c r="CL30" s="645"/>
      <c r="CM30" s="645"/>
      <c r="CN30" s="645"/>
      <c r="CO30" s="645"/>
      <c r="CP30" s="645"/>
      <c r="CQ30" s="646"/>
      <c r="CR30" s="619">
        <v>1127049</v>
      </c>
      <c r="CS30" s="620"/>
      <c r="CT30" s="620"/>
      <c r="CU30" s="620"/>
      <c r="CV30" s="620"/>
      <c r="CW30" s="620"/>
      <c r="CX30" s="620"/>
      <c r="CY30" s="621"/>
      <c r="CZ30" s="623">
        <v>11.8</v>
      </c>
      <c r="DA30" s="667"/>
      <c r="DB30" s="667"/>
      <c r="DC30" s="674"/>
      <c r="DD30" s="638">
        <v>1096423</v>
      </c>
      <c r="DE30" s="620"/>
      <c r="DF30" s="620"/>
      <c r="DG30" s="620"/>
      <c r="DH30" s="620"/>
      <c r="DI30" s="620"/>
      <c r="DJ30" s="620"/>
      <c r="DK30" s="621"/>
      <c r="DL30" s="638">
        <v>1096335</v>
      </c>
      <c r="DM30" s="620"/>
      <c r="DN30" s="620"/>
      <c r="DO30" s="620"/>
      <c r="DP30" s="620"/>
      <c r="DQ30" s="620"/>
      <c r="DR30" s="620"/>
      <c r="DS30" s="620"/>
      <c r="DT30" s="620"/>
      <c r="DU30" s="620"/>
      <c r="DV30" s="621"/>
      <c r="DW30" s="623">
        <v>17.899999999999999</v>
      </c>
      <c r="DX30" s="667"/>
      <c r="DY30" s="667"/>
      <c r="DZ30" s="667"/>
      <c r="EA30" s="667"/>
      <c r="EB30" s="667"/>
      <c r="EC30" s="668"/>
    </row>
    <row r="31" spans="2:133" ht="11.25" customHeight="1" x14ac:dyDescent="0.15">
      <c r="B31" s="616" t="s">
        <v>310</v>
      </c>
      <c r="C31" s="617"/>
      <c r="D31" s="617"/>
      <c r="E31" s="617"/>
      <c r="F31" s="617"/>
      <c r="G31" s="617"/>
      <c r="H31" s="617"/>
      <c r="I31" s="617"/>
      <c r="J31" s="617"/>
      <c r="K31" s="617"/>
      <c r="L31" s="617"/>
      <c r="M31" s="617"/>
      <c r="N31" s="617"/>
      <c r="O31" s="617"/>
      <c r="P31" s="617"/>
      <c r="Q31" s="618"/>
      <c r="R31" s="619">
        <v>10007</v>
      </c>
      <c r="S31" s="620"/>
      <c r="T31" s="620"/>
      <c r="U31" s="620"/>
      <c r="V31" s="620"/>
      <c r="W31" s="620"/>
      <c r="X31" s="620"/>
      <c r="Y31" s="621"/>
      <c r="Z31" s="615">
        <v>0.1</v>
      </c>
      <c r="AA31" s="615"/>
      <c r="AB31" s="615"/>
      <c r="AC31" s="615"/>
      <c r="AD31" s="622" t="s">
        <v>130</v>
      </c>
      <c r="AE31" s="622"/>
      <c r="AF31" s="622"/>
      <c r="AG31" s="622"/>
      <c r="AH31" s="622"/>
      <c r="AI31" s="622"/>
      <c r="AJ31" s="622"/>
      <c r="AK31" s="622"/>
      <c r="AL31" s="623" t="s">
        <v>130</v>
      </c>
      <c r="AM31" s="624"/>
      <c r="AN31" s="624"/>
      <c r="AO31" s="625"/>
      <c r="AP31" s="681" t="s">
        <v>311</v>
      </c>
      <c r="AQ31" s="682"/>
      <c r="AR31" s="682"/>
      <c r="AS31" s="682"/>
      <c r="AT31" s="687" t="s">
        <v>312</v>
      </c>
      <c r="AU31" s="360"/>
      <c r="AV31" s="360"/>
      <c r="AW31" s="360"/>
      <c r="AX31" s="627" t="s">
        <v>189</v>
      </c>
      <c r="AY31" s="628"/>
      <c r="AZ31" s="628"/>
      <c r="BA31" s="628"/>
      <c r="BB31" s="628"/>
      <c r="BC31" s="628"/>
      <c r="BD31" s="628"/>
      <c r="BE31" s="628"/>
      <c r="BF31" s="629"/>
      <c r="BG31" s="678">
        <v>99.2</v>
      </c>
      <c r="BH31" s="679"/>
      <c r="BI31" s="679"/>
      <c r="BJ31" s="679"/>
      <c r="BK31" s="679"/>
      <c r="BL31" s="679"/>
      <c r="BM31" s="636">
        <v>97.9</v>
      </c>
      <c r="BN31" s="679"/>
      <c r="BO31" s="679"/>
      <c r="BP31" s="679"/>
      <c r="BQ31" s="680"/>
      <c r="BR31" s="678">
        <v>98.5</v>
      </c>
      <c r="BS31" s="679"/>
      <c r="BT31" s="679"/>
      <c r="BU31" s="679"/>
      <c r="BV31" s="679"/>
      <c r="BW31" s="679"/>
      <c r="BX31" s="636">
        <v>97</v>
      </c>
      <c r="BY31" s="679"/>
      <c r="BZ31" s="679"/>
      <c r="CA31" s="679"/>
      <c r="CB31" s="680"/>
      <c r="CD31" s="699"/>
      <c r="CE31" s="700"/>
      <c r="CF31" s="644" t="s">
        <v>313</v>
      </c>
      <c r="CG31" s="645"/>
      <c r="CH31" s="645"/>
      <c r="CI31" s="645"/>
      <c r="CJ31" s="645"/>
      <c r="CK31" s="645"/>
      <c r="CL31" s="645"/>
      <c r="CM31" s="645"/>
      <c r="CN31" s="645"/>
      <c r="CO31" s="645"/>
      <c r="CP31" s="645"/>
      <c r="CQ31" s="646"/>
      <c r="CR31" s="619">
        <v>52950</v>
      </c>
      <c r="CS31" s="672"/>
      <c r="CT31" s="672"/>
      <c r="CU31" s="672"/>
      <c r="CV31" s="672"/>
      <c r="CW31" s="672"/>
      <c r="CX31" s="672"/>
      <c r="CY31" s="673"/>
      <c r="CZ31" s="623">
        <v>0.6</v>
      </c>
      <c r="DA31" s="667"/>
      <c r="DB31" s="667"/>
      <c r="DC31" s="674"/>
      <c r="DD31" s="638">
        <v>46157</v>
      </c>
      <c r="DE31" s="672"/>
      <c r="DF31" s="672"/>
      <c r="DG31" s="672"/>
      <c r="DH31" s="672"/>
      <c r="DI31" s="672"/>
      <c r="DJ31" s="672"/>
      <c r="DK31" s="673"/>
      <c r="DL31" s="638">
        <v>46157</v>
      </c>
      <c r="DM31" s="672"/>
      <c r="DN31" s="672"/>
      <c r="DO31" s="672"/>
      <c r="DP31" s="672"/>
      <c r="DQ31" s="672"/>
      <c r="DR31" s="672"/>
      <c r="DS31" s="672"/>
      <c r="DT31" s="672"/>
      <c r="DU31" s="672"/>
      <c r="DV31" s="673"/>
      <c r="DW31" s="623">
        <v>0.8</v>
      </c>
      <c r="DX31" s="667"/>
      <c r="DY31" s="667"/>
      <c r="DZ31" s="667"/>
      <c r="EA31" s="667"/>
      <c r="EB31" s="667"/>
      <c r="EC31" s="668"/>
    </row>
    <row r="32" spans="2:133" ht="11.25" customHeight="1" x14ac:dyDescent="0.15">
      <c r="B32" s="616" t="s">
        <v>314</v>
      </c>
      <c r="C32" s="617"/>
      <c r="D32" s="617"/>
      <c r="E32" s="617"/>
      <c r="F32" s="617"/>
      <c r="G32" s="617"/>
      <c r="H32" s="617"/>
      <c r="I32" s="617"/>
      <c r="J32" s="617"/>
      <c r="K32" s="617"/>
      <c r="L32" s="617"/>
      <c r="M32" s="617"/>
      <c r="N32" s="617"/>
      <c r="O32" s="617"/>
      <c r="P32" s="617"/>
      <c r="Q32" s="618"/>
      <c r="R32" s="619">
        <v>1360332</v>
      </c>
      <c r="S32" s="620"/>
      <c r="T32" s="620"/>
      <c r="U32" s="620"/>
      <c r="V32" s="620"/>
      <c r="W32" s="620"/>
      <c r="X32" s="620"/>
      <c r="Y32" s="621"/>
      <c r="Z32" s="615">
        <v>13.8</v>
      </c>
      <c r="AA32" s="615"/>
      <c r="AB32" s="615"/>
      <c r="AC32" s="615"/>
      <c r="AD32" s="622" t="s">
        <v>130</v>
      </c>
      <c r="AE32" s="622"/>
      <c r="AF32" s="622"/>
      <c r="AG32" s="622"/>
      <c r="AH32" s="622"/>
      <c r="AI32" s="622"/>
      <c r="AJ32" s="622"/>
      <c r="AK32" s="622"/>
      <c r="AL32" s="623" t="s">
        <v>130</v>
      </c>
      <c r="AM32" s="624"/>
      <c r="AN32" s="624"/>
      <c r="AO32" s="625"/>
      <c r="AP32" s="683"/>
      <c r="AQ32" s="684"/>
      <c r="AR32" s="684"/>
      <c r="AS32" s="684"/>
      <c r="AT32" s="688"/>
      <c r="AU32" s="361" t="s">
        <v>315</v>
      </c>
      <c r="AV32" s="361"/>
      <c r="AW32" s="361"/>
      <c r="AX32" s="616" t="s">
        <v>316</v>
      </c>
      <c r="AY32" s="617"/>
      <c r="AZ32" s="617"/>
      <c r="BA32" s="617"/>
      <c r="BB32" s="617"/>
      <c r="BC32" s="617"/>
      <c r="BD32" s="617"/>
      <c r="BE32" s="617"/>
      <c r="BF32" s="618"/>
      <c r="BG32" s="690">
        <v>99.2</v>
      </c>
      <c r="BH32" s="672"/>
      <c r="BI32" s="672"/>
      <c r="BJ32" s="672"/>
      <c r="BK32" s="672"/>
      <c r="BL32" s="672"/>
      <c r="BM32" s="624">
        <v>98.4</v>
      </c>
      <c r="BN32" s="691"/>
      <c r="BO32" s="691"/>
      <c r="BP32" s="691"/>
      <c r="BQ32" s="692"/>
      <c r="BR32" s="690">
        <v>97.8</v>
      </c>
      <c r="BS32" s="672"/>
      <c r="BT32" s="672"/>
      <c r="BU32" s="672"/>
      <c r="BV32" s="672"/>
      <c r="BW32" s="672"/>
      <c r="BX32" s="624">
        <v>96.9</v>
      </c>
      <c r="BY32" s="691"/>
      <c r="BZ32" s="691"/>
      <c r="CA32" s="691"/>
      <c r="CB32" s="692"/>
      <c r="CD32" s="701"/>
      <c r="CE32" s="702"/>
      <c r="CF32" s="644" t="s">
        <v>317</v>
      </c>
      <c r="CG32" s="645"/>
      <c r="CH32" s="645"/>
      <c r="CI32" s="645"/>
      <c r="CJ32" s="645"/>
      <c r="CK32" s="645"/>
      <c r="CL32" s="645"/>
      <c r="CM32" s="645"/>
      <c r="CN32" s="645"/>
      <c r="CO32" s="645"/>
      <c r="CP32" s="645"/>
      <c r="CQ32" s="646"/>
      <c r="CR32" s="619" t="s">
        <v>130</v>
      </c>
      <c r="CS32" s="620"/>
      <c r="CT32" s="620"/>
      <c r="CU32" s="620"/>
      <c r="CV32" s="620"/>
      <c r="CW32" s="620"/>
      <c r="CX32" s="620"/>
      <c r="CY32" s="621"/>
      <c r="CZ32" s="623" t="s">
        <v>130</v>
      </c>
      <c r="DA32" s="667"/>
      <c r="DB32" s="667"/>
      <c r="DC32" s="674"/>
      <c r="DD32" s="638" t="s">
        <v>130</v>
      </c>
      <c r="DE32" s="620"/>
      <c r="DF32" s="620"/>
      <c r="DG32" s="620"/>
      <c r="DH32" s="620"/>
      <c r="DI32" s="620"/>
      <c r="DJ32" s="620"/>
      <c r="DK32" s="621"/>
      <c r="DL32" s="638" t="s">
        <v>130</v>
      </c>
      <c r="DM32" s="620"/>
      <c r="DN32" s="620"/>
      <c r="DO32" s="620"/>
      <c r="DP32" s="620"/>
      <c r="DQ32" s="620"/>
      <c r="DR32" s="620"/>
      <c r="DS32" s="620"/>
      <c r="DT32" s="620"/>
      <c r="DU32" s="620"/>
      <c r="DV32" s="621"/>
      <c r="DW32" s="623" t="s">
        <v>130</v>
      </c>
      <c r="DX32" s="667"/>
      <c r="DY32" s="667"/>
      <c r="DZ32" s="667"/>
      <c r="EA32" s="667"/>
      <c r="EB32" s="667"/>
      <c r="EC32" s="668"/>
    </row>
    <row r="33" spans="2:133" ht="11.25" customHeight="1" x14ac:dyDescent="0.15">
      <c r="B33" s="663" t="s">
        <v>318</v>
      </c>
      <c r="C33" s="664"/>
      <c r="D33" s="664"/>
      <c r="E33" s="664"/>
      <c r="F33" s="664"/>
      <c r="G33" s="664"/>
      <c r="H33" s="664"/>
      <c r="I33" s="664"/>
      <c r="J33" s="664"/>
      <c r="K33" s="664"/>
      <c r="L33" s="664"/>
      <c r="M33" s="664"/>
      <c r="N33" s="664"/>
      <c r="O33" s="664"/>
      <c r="P33" s="664"/>
      <c r="Q33" s="665"/>
      <c r="R33" s="619" t="s">
        <v>130</v>
      </c>
      <c r="S33" s="620"/>
      <c r="T33" s="620"/>
      <c r="U33" s="620"/>
      <c r="V33" s="620"/>
      <c r="W33" s="620"/>
      <c r="X33" s="620"/>
      <c r="Y33" s="621"/>
      <c r="Z33" s="615" t="s">
        <v>130</v>
      </c>
      <c r="AA33" s="615"/>
      <c r="AB33" s="615"/>
      <c r="AC33" s="615"/>
      <c r="AD33" s="622" t="s">
        <v>130</v>
      </c>
      <c r="AE33" s="622"/>
      <c r="AF33" s="622"/>
      <c r="AG33" s="622"/>
      <c r="AH33" s="622"/>
      <c r="AI33" s="622"/>
      <c r="AJ33" s="622"/>
      <c r="AK33" s="622"/>
      <c r="AL33" s="623" t="s">
        <v>130</v>
      </c>
      <c r="AM33" s="624"/>
      <c r="AN33" s="624"/>
      <c r="AO33" s="625"/>
      <c r="AP33" s="685"/>
      <c r="AQ33" s="686"/>
      <c r="AR33" s="686"/>
      <c r="AS33" s="686"/>
      <c r="AT33" s="689"/>
      <c r="AU33" s="362"/>
      <c r="AV33" s="362"/>
      <c r="AW33" s="362"/>
      <c r="AX33" s="669" t="s">
        <v>319</v>
      </c>
      <c r="AY33" s="670"/>
      <c r="AZ33" s="670"/>
      <c r="BA33" s="670"/>
      <c r="BB33" s="670"/>
      <c r="BC33" s="670"/>
      <c r="BD33" s="670"/>
      <c r="BE33" s="670"/>
      <c r="BF33" s="671"/>
      <c r="BG33" s="693">
        <v>99</v>
      </c>
      <c r="BH33" s="694"/>
      <c r="BI33" s="694"/>
      <c r="BJ33" s="694"/>
      <c r="BK33" s="694"/>
      <c r="BL33" s="694"/>
      <c r="BM33" s="695">
        <v>97.1</v>
      </c>
      <c r="BN33" s="694"/>
      <c r="BO33" s="694"/>
      <c r="BP33" s="694"/>
      <c r="BQ33" s="696"/>
      <c r="BR33" s="693">
        <v>99</v>
      </c>
      <c r="BS33" s="694"/>
      <c r="BT33" s="694"/>
      <c r="BU33" s="694"/>
      <c r="BV33" s="694"/>
      <c r="BW33" s="694"/>
      <c r="BX33" s="695">
        <v>96.8</v>
      </c>
      <c r="BY33" s="694"/>
      <c r="BZ33" s="694"/>
      <c r="CA33" s="694"/>
      <c r="CB33" s="696"/>
      <c r="CD33" s="644" t="s">
        <v>320</v>
      </c>
      <c r="CE33" s="645"/>
      <c r="CF33" s="645"/>
      <c r="CG33" s="645"/>
      <c r="CH33" s="645"/>
      <c r="CI33" s="645"/>
      <c r="CJ33" s="645"/>
      <c r="CK33" s="645"/>
      <c r="CL33" s="645"/>
      <c r="CM33" s="645"/>
      <c r="CN33" s="645"/>
      <c r="CO33" s="645"/>
      <c r="CP33" s="645"/>
      <c r="CQ33" s="646"/>
      <c r="CR33" s="619">
        <v>4754445</v>
      </c>
      <c r="CS33" s="672"/>
      <c r="CT33" s="672"/>
      <c r="CU33" s="672"/>
      <c r="CV33" s="672"/>
      <c r="CW33" s="672"/>
      <c r="CX33" s="672"/>
      <c r="CY33" s="673"/>
      <c r="CZ33" s="623">
        <v>49.8</v>
      </c>
      <c r="DA33" s="667"/>
      <c r="DB33" s="667"/>
      <c r="DC33" s="674"/>
      <c r="DD33" s="638">
        <v>3926394</v>
      </c>
      <c r="DE33" s="672"/>
      <c r="DF33" s="672"/>
      <c r="DG33" s="672"/>
      <c r="DH33" s="672"/>
      <c r="DI33" s="672"/>
      <c r="DJ33" s="672"/>
      <c r="DK33" s="673"/>
      <c r="DL33" s="638">
        <v>3128862</v>
      </c>
      <c r="DM33" s="672"/>
      <c r="DN33" s="672"/>
      <c r="DO33" s="672"/>
      <c r="DP33" s="672"/>
      <c r="DQ33" s="672"/>
      <c r="DR33" s="672"/>
      <c r="DS33" s="672"/>
      <c r="DT33" s="672"/>
      <c r="DU33" s="672"/>
      <c r="DV33" s="673"/>
      <c r="DW33" s="623">
        <v>51.1</v>
      </c>
      <c r="DX33" s="667"/>
      <c r="DY33" s="667"/>
      <c r="DZ33" s="667"/>
      <c r="EA33" s="667"/>
      <c r="EB33" s="667"/>
      <c r="EC33" s="668"/>
    </row>
    <row r="34" spans="2:133" ht="11.25" customHeight="1" x14ac:dyDescent="0.15">
      <c r="B34" s="616" t="s">
        <v>321</v>
      </c>
      <c r="C34" s="617"/>
      <c r="D34" s="617"/>
      <c r="E34" s="617"/>
      <c r="F34" s="617"/>
      <c r="G34" s="617"/>
      <c r="H34" s="617"/>
      <c r="I34" s="617"/>
      <c r="J34" s="617"/>
      <c r="K34" s="617"/>
      <c r="L34" s="617"/>
      <c r="M34" s="617"/>
      <c r="N34" s="617"/>
      <c r="O34" s="617"/>
      <c r="P34" s="617"/>
      <c r="Q34" s="618"/>
      <c r="R34" s="619">
        <v>453956</v>
      </c>
      <c r="S34" s="620"/>
      <c r="T34" s="620"/>
      <c r="U34" s="620"/>
      <c r="V34" s="620"/>
      <c r="W34" s="620"/>
      <c r="X34" s="620"/>
      <c r="Y34" s="621"/>
      <c r="Z34" s="615">
        <v>4.5999999999999996</v>
      </c>
      <c r="AA34" s="615"/>
      <c r="AB34" s="615"/>
      <c r="AC34" s="615"/>
      <c r="AD34" s="622" t="s">
        <v>130</v>
      </c>
      <c r="AE34" s="622"/>
      <c r="AF34" s="622"/>
      <c r="AG34" s="622"/>
      <c r="AH34" s="622"/>
      <c r="AI34" s="622"/>
      <c r="AJ34" s="622"/>
      <c r="AK34" s="622"/>
      <c r="AL34" s="623" t="s">
        <v>130</v>
      </c>
      <c r="AM34" s="624"/>
      <c r="AN34" s="624"/>
      <c r="AO34" s="625"/>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322</v>
      </c>
      <c r="CE34" s="645"/>
      <c r="CF34" s="645"/>
      <c r="CG34" s="645"/>
      <c r="CH34" s="645"/>
      <c r="CI34" s="645"/>
      <c r="CJ34" s="645"/>
      <c r="CK34" s="645"/>
      <c r="CL34" s="645"/>
      <c r="CM34" s="645"/>
      <c r="CN34" s="645"/>
      <c r="CO34" s="645"/>
      <c r="CP34" s="645"/>
      <c r="CQ34" s="646"/>
      <c r="CR34" s="619">
        <v>1291397</v>
      </c>
      <c r="CS34" s="620"/>
      <c r="CT34" s="620"/>
      <c r="CU34" s="620"/>
      <c r="CV34" s="620"/>
      <c r="CW34" s="620"/>
      <c r="CX34" s="620"/>
      <c r="CY34" s="621"/>
      <c r="CZ34" s="623">
        <v>13.5</v>
      </c>
      <c r="DA34" s="667"/>
      <c r="DB34" s="667"/>
      <c r="DC34" s="674"/>
      <c r="DD34" s="638">
        <v>1036791</v>
      </c>
      <c r="DE34" s="620"/>
      <c r="DF34" s="620"/>
      <c r="DG34" s="620"/>
      <c r="DH34" s="620"/>
      <c r="DI34" s="620"/>
      <c r="DJ34" s="620"/>
      <c r="DK34" s="621"/>
      <c r="DL34" s="638">
        <v>951963</v>
      </c>
      <c r="DM34" s="620"/>
      <c r="DN34" s="620"/>
      <c r="DO34" s="620"/>
      <c r="DP34" s="620"/>
      <c r="DQ34" s="620"/>
      <c r="DR34" s="620"/>
      <c r="DS34" s="620"/>
      <c r="DT34" s="620"/>
      <c r="DU34" s="620"/>
      <c r="DV34" s="621"/>
      <c r="DW34" s="623">
        <v>15.5</v>
      </c>
      <c r="DX34" s="667"/>
      <c r="DY34" s="667"/>
      <c r="DZ34" s="667"/>
      <c r="EA34" s="667"/>
      <c r="EB34" s="667"/>
      <c r="EC34" s="668"/>
    </row>
    <row r="35" spans="2:133" ht="11.25" customHeight="1" x14ac:dyDescent="0.15">
      <c r="B35" s="616" t="s">
        <v>323</v>
      </c>
      <c r="C35" s="617"/>
      <c r="D35" s="617"/>
      <c r="E35" s="617"/>
      <c r="F35" s="617"/>
      <c r="G35" s="617"/>
      <c r="H35" s="617"/>
      <c r="I35" s="617"/>
      <c r="J35" s="617"/>
      <c r="K35" s="617"/>
      <c r="L35" s="617"/>
      <c r="M35" s="617"/>
      <c r="N35" s="617"/>
      <c r="O35" s="617"/>
      <c r="P35" s="617"/>
      <c r="Q35" s="618"/>
      <c r="R35" s="619">
        <v>20028</v>
      </c>
      <c r="S35" s="620"/>
      <c r="T35" s="620"/>
      <c r="U35" s="620"/>
      <c r="V35" s="620"/>
      <c r="W35" s="620"/>
      <c r="X35" s="620"/>
      <c r="Y35" s="621"/>
      <c r="Z35" s="615">
        <v>0.2</v>
      </c>
      <c r="AA35" s="615"/>
      <c r="AB35" s="615"/>
      <c r="AC35" s="615"/>
      <c r="AD35" s="622">
        <v>193</v>
      </c>
      <c r="AE35" s="622"/>
      <c r="AF35" s="622"/>
      <c r="AG35" s="622"/>
      <c r="AH35" s="622"/>
      <c r="AI35" s="622"/>
      <c r="AJ35" s="622"/>
      <c r="AK35" s="622"/>
      <c r="AL35" s="623">
        <v>0</v>
      </c>
      <c r="AM35" s="624"/>
      <c r="AN35" s="624"/>
      <c r="AO35" s="625"/>
      <c r="AP35" s="218"/>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44" t="s">
        <v>326</v>
      </c>
      <c r="CE35" s="645"/>
      <c r="CF35" s="645"/>
      <c r="CG35" s="645"/>
      <c r="CH35" s="645"/>
      <c r="CI35" s="645"/>
      <c r="CJ35" s="645"/>
      <c r="CK35" s="645"/>
      <c r="CL35" s="645"/>
      <c r="CM35" s="645"/>
      <c r="CN35" s="645"/>
      <c r="CO35" s="645"/>
      <c r="CP35" s="645"/>
      <c r="CQ35" s="646"/>
      <c r="CR35" s="619">
        <v>71996</v>
      </c>
      <c r="CS35" s="672"/>
      <c r="CT35" s="672"/>
      <c r="CU35" s="672"/>
      <c r="CV35" s="672"/>
      <c r="CW35" s="672"/>
      <c r="CX35" s="672"/>
      <c r="CY35" s="673"/>
      <c r="CZ35" s="623">
        <v>0.8</v>
      </c>
      <c r="DA35" s="667"/>
      <c r="DB35" s="667"/>
      <c r="DC35" s="674"/>
      <c r="DD35" s="638">
        <v>52677</v>
      </c>
      <c r="DE35" s="672"/>
      <c r="DF35" s="672"/>
      <c r="DG35" s="672"/>
      <c r="DH35" s="672"/>
      <c r="DI35" s="672"/>
      <c r="DJ35" s="672"/>
      <c r="DK35" s="673"/>
      <c r="DL35" s="638">
        <v>48944</v>
      </c>
      <c r="DM35" s="672"/>
      <c r="DN35" s="672"/>
      <c r="DO35" s="672"/>
      <c r="DP35" s="672"/>
      <c r="DQ35" s="672"/>
      <c r="DR35" s="672"/>
      <c r="DS35" s="672"/>
      <c r="DT35" s="672"/>
      <c r="DU35" s="672"/>
      <c r="DV35" s="673"/>
      <c r="DW35" s="623">
        <v>0.8</v>
      </c>
      <c r="DX35" s="667"/>
      <c r="DY35" s="667"/>
      <c r="DZ35" s="667"/>
      <c r="EA35" s="667"/>
      <c r="EB35" s="667"/>
      <c r="EC35" s="668"/>
    </row>
    <row r="36" spans="2:133" ht="11.25" customHeight="1" x14ac:dyDescent="0.15">
      <c r="B36" s="616" t="s">
        <v>327</v>
      </c>
      <c r="C36" s="617"/>
      <c r="D36" s="617"/>
      <c r="E36" s="617"/>
      <c r="F36" s="617"/>
      <c r="G36" s="617"/>
      <c r="H36" s="617"/>
      <c r="I36" s="617"/>
      <c r="J36" s="617"/>
      <c r="K36" s="617"/>
      <c r="L36" s="617"/>
      <c r="M36" s="617"/>
      <c r="N36" s="617"/>
      <c r="O36" s="617"/>
      <c r="P36" s="617"/>
      <c r="Q36" s="618"/>
      <c r="R36" s="619">
        <v>364556</v>
      </c>
      <c r="S36" s="620"/>
      <c r="T36" s="620"/>
      <c r="U36" s="620"/>
      <c r="V36" s="620"/>
      <c r="W36" s="620"/>
      <c r="X36" s="620"/>
      <c r="Y36" s="621"/>
      <c r="Z36" s="615">
        <v>3.7</v>
      </c>
      <c r="AA36" s="615"/>
      <c r="AB36" s="615"/>
      <c r="AC36" s="615"/>
      <c r="AD36" s="622" t="s">
        <v>130</v>
      </c>
      <c r="AE36" s="622"/>
      <c r="AF36" s="622"/>
      <c r="AG36" s="622"/>
      <c r="AH36" s="622"/>
      <c r="AI36" s="622"/>
      <c r="AJ36" s="622"/>
      <c r="AK36" s="622"/>
      <c r="AL36" s="623" t="s">
        <v>130</v>
      </c>
      <c r="AM36" s="624"/>
      <c r="AN36" s="624"/>
      <c r="AO36" s="625"/>
      <c r="AP36" s="218"/>
      <c r="AQ36" s="703" t="s">
        <v>328</v>
      </c>
      <c r="AR36" s="704"/>
      <c r="AS36" s="704"/>
      <c r="AT36" s="704"/>
      <c r="AU36" s="704"/>
      <c r="AV36" s="704"/>
      <c r="AW36" s="704"/>
      <c r="AX36" s="704"/>
      <c r="AY36" s="705"/>
      <c r="AZ36" s="630">
        <v>1862750</v>
      </c>
      <c r="BA36" s="631"/>
      <c r="BB36" s="631"/>
      <c r="BC36" s="631"/>
      <c r="BD36" s="631"/>
      <c r="BE36" s="631"/>
      <c r="BF36" s="706"/>
      <c r="BG36" s="640" t="s">
        <v>329</v>
      </c>
      <c r="BH36" s="641"/>
      <c r="BI36" s="641"/>
      <c r="BJ36" s="641"/>
      <c r="BK36" s="641"/>
      <c r="BL36" s="641"/>
      <c r="BM36" s="641"/>
      <c r="BN36" s="641"/>
      <c r="BO36" s="641"/>
      <c r="BP36" s="641"/>
      <c r="BQ36" s="641"/>
      <c r="BR36" s="641"/>
      <c r="BS36" s="641"/>
      <c r="BT36" s="641"/>
      <c r="BU36" s="642"/>
      <c r="BV36" s="630">
        <v>29140</v>
      </c>
      <c r="BW36" s="631"/>
      <c r="BX36" s="631"/>
      <c r="BY36" s="631"/>
      <c r="BZ36" s="631"/>
      <c r="CA36" s="631"/>
      <c r="CB36" s="706"/>
      <c r="CD36" s="644" t="s">
        <v>330</v>
      </c>
      <c r="CE36" s="645"/>
      <c r="CF36" s="645"/>
      <c r="CG36" s="645"/>
      <c r="CH36" s="645"/>
      <c r="CI36" s="645"/>
      <c r="CJ36" s="645"/>
      <c r="CK36" s="645"/>
      <c r="CL36" s="645"/>
      <c r="CM36" s="645"/>
      <c r="CN36" s="645"/>
      <c r="CO36" s="645"/>
      <c r="CP36" s="645"/>
      <c r="CQ36" s="646"/>
      <c r="CR36" s="619">
        <v>1678892</v>
      </c>
      <c r="CS36" s="620"/>
      <c r="CT36" s="620"/>
      <c r="CU36" s="620"/>
      <c r="CV36" s="620"/>
      <c r="CW36" s="620"/>
      <c r="CX36" s="620"/>
      <c r="CY36" s="621"/>
      <c r="CZ36" s="623">
        <v>17.600000000000001</v>
      </c>
      <c r="DA36" s="667"/>
      <c r="DB36" s="667"/>
      <c r="DC36" s="674"/>
      <c r="DD36" s="638">
        <v>1306701</v>
      </c>
      <c r="DE36" s="620"/>
      <c r="DF36" s="620"/>
      <c r="DG36" s="620"/>
      <c r="DH36" s="620"/>
      <c r="DI36" s="620"/>
      <c r="DJ36" s="620"/>
      <c r="DK36" s="621"/>
      <c r="DL36" s="638">
        <v>1130490</v>
      </c>
      <c r="DM36" s="620"/>
      <c r="DN36" s="620"/>
      <c r="DO36" s="620"/>
      <c r="DP36" s="620"/>
      <c r="DQ36" s="620"/>
      <c r="DR36" s="620"/>
      <c r="DS36" s="620"/>
      <c r="DT36" s="620"/>
      <c r="DU36" s="620"/>
      <c r="DV36" s="621"/>
      <c r="DW36" s="623">
        <v>18.5</v>
      </c>
      <c r="DX36" s="667"/>
      <c r="DY36" s="667"/>
      <c r="DZ36" s="667"/>
      <c r="EA36" s="667"/>
      <c r="EB36" s="667"/>
      <c r="EC36" s="668"/>
    </row>
    <row r="37" spans="2:133" ht="11.25" customHeight="1" x14ac:dyDescent="0.15">
      <c r="B37" s="616" t="s">
        <v>331</v>
      </c>
      <c r="C37" s="617"/>
      <c r="D37" s="617"/>
      <c r="E37" s="617"/>
      <c r="F37" s="617"/>
      <c r="G37" s="617"/>
      <c r="H37" s="617"/>
      <c r="I37" s="617"/>
      <c r="J37" s="617"/>
      <c r="K37" s="617"/>
      <c r="L37" s="617"/>
      <c r="M37" s="617"/>
      <c r="N37" s="617"/>
      <c r="O37" s="617"/>
      <c r="P37" s="617"/>
      <c r="Q37" s="618"/>
      <c r="R37" s="619">
        <v>137954</v>
      </c>
      <c r="S37" s="620"/>
      <c r="T37" s="620"/>
      <c r="U37" s="620"/>
      <c r="V37" s="620"/>
      <c r="W37" s="620"/>
      <c r="X37" s="620"/>
      <c r="Y37" s="621"/>
      <c r="Z37" s="615">
        <v>1.4</v>
      </c>
      <c r="AA37" s="615"/>
      <c r="AB37" s="615"/>
      <c r="AC37" s="615"/>
      <c r="AD37" s="622" t="s">
        <v>130</v>
      </c>
      <c r="AE37" s="622"/>
      <c r="AF37" s="622"/>
      <c r="AG37" s="622"/>
      <c r="AH37" s="622"/>
      <c r="AI37" s="622"/>
      <c r="AJ37" s="622"/>
      <c r="AK37" s="622"/>
      <c r="AL37" s="623" t="s">
        <v>130</v>
      </c>
      <c r="AM37" s="624"/>
      <c r="AN37" s="624"/>
      <c r="AO37" s="625"/>
      <c r="AQ37" s="707" t="s">
        <v>332</v>
      </c>
      <c r="AR37" s="708"/>
      <c r="AS37" s="708"/>
      <c r="AT37" s="708"/>
      <c r="AU37" s="708"/>
      <c r="AV37" s="708"/>
      <c r="AW37" s="708"/>
      <c r="AX37" s="708"/>
      <c r="AY37" s="709"/>
      <c r="AZ37" s="619">
        <v>540169</v>
      </c>
      <c r="BA37" s="620"/>
      <c r="BB37" s="620"/>
      <c r="BC37" s="620"/>
      <c r="BD37" s="672"/>
      <c r="BE37" s="672"/>
      <c r="BF37" s="692"/>
      <c r="BG37" s="644" t="s">
        <v>333</v>
      </c>
      <c r="BH37" s="645"/>
      <c r="BI37" s="645"/>
      <c r="BJ37" s="645"/>
      <c r="BK37" s="645"/>
      <c r="BL37" s="645"/>
      <c r="BM37" s="645"/>
      <c r="BN37" s="645"/>
      <c r="BO37" s="645"/>
      <c r="BP37" s="645"/>
      <c r="BQ37" s="645"/>
      <c r="BR37" s="645"/>
      <c r="BS37" s="645"/>
      <c r="BT37" s="645"/>
      <c r="BU37" s="646"/>
      <c r="BV37" s="619">
        <v>-6399</v>
      </c>
      <c r="BW37" s="620"/>
      <c r="BX37" s="620"/>
      <c r="BY37" s="620"/>
      <c r="BZ37" s="620"/>
      <c r="CA37" s="620"/>
      <c r="CB37" s="639"/>
      <c r="CD37" s="644" t="s">
        <v>334</v>
      </c>
      <c r="CE37" s="645"/>
      <c r="CF37" s="645"/>
      <c r="CG37" s="645"/>
      <c r="CH37" s="645"/>
      <c r="CI37" s="645"/>
      <c r="CJ37" s="645"/>
      <c r="CK37" s="645"/>
      <c r="CL37" s="645"/>
      <c r="CM37" s="645"/>
      <c r="CN37" s="645"/>
      <c r="CO37" s="645"/>
      <c r="CP37" s="645"/>
      <c r="CQ37" s="646"/>
      <c r="CR37" s="619">
        <v>653566</v>
      </c>
      <c r="CS37" s="672"/>
      <c r="CT37" s="672"/>
      <c r="CU37" s="672"/>
      <c r="CV37" s="672"/>
      <c r="CW37" s="672"/>
      <c r="CX37" s="672"/>
      <c r="CY37" s="673"/>
      <c r="CZ37" s="623">
        <v>6.8</v>
      </c>
      <c r="DA37" s="667"/>
      <c r="DB37" s="667"/>
      <c r="DC37" s="674"/>
      <c r="DD37" s="638">
        <v>651201</v>
      </c>
      <c r="DE37" s="672"/>
      <c r="DF37" s="672"/>
      <c r="DG37" s="672"/>
      <c r="DH37" s="672"/>
      <c r="DI37" s="672"/>
      <c r="DJ37" s="672"/>
      <c r="DK37" s="673"/>
      <c r="DL37" s="638">
        <v>628322</v>
      </c>
      <c r="DM37" s="672"/>
      <c r="DN37" s="672"/>
      <c r="DO37" s="672"/>
      <c r="DP37" s="672"/>
      <c r="DQ37" s="672"/>
      <c r="DR37" s="672"/>
      <c r="DS37" s="672"/>
      <c r="DT37" s="672"/>
      <c r="DU37" s="672"/>
      <c r="DV37" s="673"/>
      <c r="DW37" s="623">
        <v>10.3</v>
      </c>
      <c r="DX37" s="667"/>
      <c r="DY37" s="667"/>
      <c r="DZ37" s="667"/>
      <c r="EA37" s="667"/>
      <c r="EB37" s="667"/>
      <c r="EC37" s="668"/>
    </row>
    <row r="38" spans="2:133" ht="11.25" customHeight="1" x14ac:dyDescent="0.15">
      <c r="B38" s="616" t="s">
        <v>335</v>
      </c>
      <c r="C38" s="617"/>
      <c r="D38" s="617"/>
      <c r="E38" s="617"/>
      <c r="F38" s="617"/>
      <c r="G38" s="617"/>
      <c r="H38" s="617"/>
      <c r="I38" s="617"/>
      <c r="J38" s="617"/>
      <c r="K38" s="617"/>
      <c r="L38" s="617"/>
      <c r="M38" s="617"/>
      <c r="N38" s="617"/>
      <c r="O38" s="617"/>
      <c r="P38" s="617"/>
      <c r="Q38" s="618"/>
      <c r="R38" s="619">
        <v>286259</v>
      </c>
      <c r="S38" s="620"/>
      <c r="T38" s="620"/>
      <c r="U38" s="620"/>
      <c r="V38" s="620"/>
      <c r="W38" s="620"/>
      <c r="X38" s="620"/>
      <c r="Y38" s="621"/>
      <c r="Z38" s="615">
        <v>2.9</v>
      </c>
      <c r="AA38" s="615"/>
      <c r="AB38" s="615"/>
      <c r="AC38" s="615"/>
      <c r="AD38" s="622" t="s">
        <v>130</v>
      </c>
      <c r="AE38" s="622"/>
      <c r="AF38" s="622"/>
      <c r="AG38" s="622"/>
      <c r="AH38" s="622"/>
      <c r="AI38" s="622"/>
      <c r="AJ38" s="622"/>
      <c r="AK38" s="622"/>
      <c r="AL38" s="623" t="s">
        <v>130</v>
      </c>
      <c r="AM38" s="624"/>
      <c r="AN38" s="624"/>
      <c r="AO38" s="625"/>
      <c r="AQ38" s="707" t="s">
        <v>336</v>
      </c>
      <c r="AR38" s="708"/>
      <c r="AS38" s="708"/>
      <c r="AT38" s="708"/>
      <c r="AU38" s="708"/>
      <c r="AV38" s="708"/>
      <c r="AW38" s="708"/>
      <c r="AX38" s="708"/>
      <c r="AY38" s="709"/>
      <c r="AZ38" s="619">
        <v>306351</v>
      </c>
      <c r="BA38" s="620"/>
      <c r="BB38" s="620"/>
      <c r="BC38" s="620"/>
      <c r="BD38" s="672"/>
      <c r="BE38" s="672"/>
      <c r="BF38" s="692"/>
      <c r="BG38" s="644" t="s">
        <v>337</v>
      </c>
      <c r="BH38" s="645"/>
      <c r="BI38" s="645"/>
      <c r="BJ38" s="645"/>
      <c r="BK38" s="645"/>
      <c r="BL38" s="645"/>
      <c r="BM38" s="645"/>
      <c r="BN38" s="645"/>
      <c r="BO38" s="645"/>
      <c r="BP38" s="645"/>
      <c r="BQ38" s="645"/>
      <c r="BR38" s="645"/>
      <c r="BS38" s="645"/>
      <c r="BT38" s="645"/>
      <c r="BU38" s="646"/>
      <c r="BV38" s="619">
        <v>2281</v>
      </c>
      <c r="BW38" s="620"/>
      <c r="BX38" s="620"/>
      <c r="BY38" s="620"/>
      <c r="BZ38" s="620"/>
      <c r="CA38" s="620"/>
      <c r="CB38" s="639"/>
      <c r="CD38" s="644" t="s">
        <v>338</v>
      </c>
      <c r="CE38" s="645"/>
      <c r="CF38" s="645"/>
      <c r="CG38" s="645"/>
      <c r="CH38" s="645"/>
      <c r="CI38" s="645"/>
      <c r="CJ38" s="645"/>
      <c r="CK38" s="645"/>
      <c r="CL38" s="645"/>
      <c r="CM38" s="645"/>
      <c r="CN38" s="645"/>
      <c r="CO38" s="645"/>
      <c r="CP38" s="645"/>
      <c r="CQ38" s="646"/>
      <c r="CR38" s="619">
        <v>1549849</v>
      </c>
      <c r="CS38" s="620"/>
      <c r="CT38" s="620"/>
      <c r="CU38" s="620"/>
      <c r="CV38" s="620"/>
      <c r="CW38" s="620"/>
      <c r="CX38" s="620"/>
      <c r="CY38" s="621"/>
      <c r="CZ38" s="623">
        <v>16.2</v>
      </c>
      <c r="DA38" s="667"/>
      <c r="DB38" s="667"/>
      <c r="DC38" s="674"/>
      <c r="DD38" s="638">
        <v>1398747</v>
      </c>
      <c r="DE38" s="620"/>
      <c r="DF38" s="620"/>
      <c r="DG38" s="620"/>
      <c r="DH38" s="620"/>
      <c r="DI38" s="620"/>
      <c r="DJ38" s="620"/>
      <c r="DK38" s="621"/>
      <c r="DL38" s="638">
        <v>997465</v>
      </c>
      <c r="DM38" s="620"/>
      <c r="DN38" s="620"/>
      <c r="DO38" s="620"/>
      <c r="DP38" s="620"/>
      <c r="DQ38" s="620"/>
      <c r="DR38" s="620"/>
      <c r="DS38" s="620"/>
      <c r="DT38" s="620"/>
      <c r="DU38" s="620"/>
      <c r="DV38" s="621"/>
      <c r="DW38" s="623">
        <v>16.3</v>
      </c>
      <c r="DX38" s="667"/>
      <c r="DY38" s="667"/>
      <c r="DZ38" s="667"/>
      <c r="EA38" s="667"/>
      <c r="EB38" s="667"/>
      <c r="EC38" s="668"/>
    </row>
    <row r="39" spans="2:133" ht="11.25" customHeight="1" x14ac:dyDescent="0.15">
      <c r="B39" s="616" t="s">
        <v>339</v>
      </c>
      <c r="C39" s="617"/>
      <c r="D39" s="617"/>
      <c r="E39" s="617"/>
      <c r="F39" s="617"/>
      <c r="G39" s="617"/>
      <c r="H39" s="617"/>
      <c r="I39" s="617"/>
      <c r="J39" s="617"/>
      <c r="K39" s="617"/>
      <c r="L39" s="617"/>
      <c r="M39" s="617"/>
      <c r="N39" s="617"/>
      <c r="O39" s="617"/>
      <c r="P39" s="617"/>
      <c r="Q39" s="618"/>
      <c r="R39" s="619">
        <v>166484</v>
      </c>
      <c r="S39" s="620"/>
      <c r="T39" s="620"/>
      <c r="U39" s="620"/>
      <c r="V39" s="620"/>
      <c r="W39" s="620"/>
      <c r="X39" s="620"/>
      <c r="Y39" s="621"/>
      <c r="Z39" s="615">
        <v>1.7</v>
      </c>
      <c r="AA39" s="615"/>
      <c r="AB39" s="615"/>
      <c r="AC39" s="615"/>
      <c r="AD39" s="622">
        <v>8511</v>
      </c>
      <c r="AE39" s="622"/>
      <c r="AF39" s="622"/>
      <c r="AG39" s="622"/>
      <c r="AH39" s="622"/>
      <c r="AI39" s="622"/>
      <c r="AJ39" s="622"/>
      <c r="AK39" s="622"/>
      <c r="AL39" s="623">
        <v>0.1</v>
      </c>
      <c r="AM39" s="624"/>
      <c r="AN39" s="624"/>
      <c r="AO39" s="625"/>
      <c r="AQ39" s="707" t="s">
        <v>340</v>
      </c>
      <c r="AR39" s="708"/>
      <c r="AS39" s="708"/>
      <c r="AT39" s="708"/>
      <c r="AU39" s="708"/>
      <c r="AV39" s="708"/>
      <c r="AW39" s="708"/>
      <c r="AX39" s="708"/>
      <c r="AY39" s="709"/>
      <c r="AZ39" s="619">
        <v>115740</v>
      </c>
      <c r="BA39" s="620"/>
      <c r="BB39" s="620"/>
      <c r="BC39" s="620"/>
      <c r="BD39" s="672"/>
      <c r="BE39" s="672"/>
      <c r="BF39" s="692"/>
      <c r="BG39" s="644" t="s">
        <v>341</v>
      </c>
      <c r="BH39" s="645"/>
      <c r="BI39" s="645"/>
      <c r="BJ39" s="645"/>
      <c r="BK39" s="645"/>
      <c r="BL39" s="645"/>
      <c r="BM39" s="645"/>
      <c r="BN39" s="645"/>
      <c r="BO39" s="645"/>
      <c r="BP39" s="645"/>
      <c r="BQ39" s="645"/>
      <c r="BR39" s="645"/>
      <c r="BS39" s="645"/>
      <c r="BT39" s="645"/>
      <c r="BU39" s="646"/>
      <c r="BV39" s="619">
        <v>3515</v>
      </c>
      <c r="BW39" s="620"/>
      <c r="BX39" s="620"/>
      <c r="BY39" s="620"/>
      <c r="BZ39" s="620"/>
      <c r="CA39" s="620"/>
      <c r="CB39" s="639"/>
      <c r="CD39" s="644" t="s">
        <v>342</v>
      </c>
      <c r="CE39" s="645"/>
      <c r="CF39" s="645"/>
      <c r="CG39" s="645"/>
      <c r="CH39" s="645"/>
      <c r="CI39" s="645"/>
      <c r="CJ39" s="645"/>
      <c r="CK39" s="645"/>
      <c r="CL39" s="645"/>
      <c r="CM39" s="645"/>
      <c r="CN39" s="645"/>
      <c r="CO39" s="645"/>
      <c r="CP39" s="645"/>
      <c r="CQ39" s="646"/>
      <c r="CR39" s="619">
        <v>162311</v>
      </c>
      <c r="CS39" s="672"/>
      <c r="CT39" s="672"/>
      <c r="CU39" s="672"/>
      <c r="CV39" s="672"/>
      <c r="CW39" s="672"/>
      <c r="CX39" s="672"/>
      <c r="CY39" s="673"/>
      <c r="CZ39" s="623">
        <v>1.7</v>
      </c>
      <c r="DA39" s="667"/>
      <c r="DB39" s="667"/>
      <c r="DC39" s="674"/>
      <c r="DD39" s="638">
        <v>131478</v>
      </c>
      <c r="DE39" s="672"/>
      <c r="DF39" s="672"/>
      <c r="DG39" s="672"/>
      <c r="DH39" s="672"/>
      <c r="DI39" s="672"/>
      <c r="DJ39" s="672"/>
      <c r="DK39" s="673"/>
      <c r="DL39" s="638" t="s">
        <v>130</v>
      </c>
      <c r="DM39" s="672"/>
      <c r="DN39" s="672"/>
      <c r="DO39" s="672"/>
      <c r="DP39" s="672"/>
      <c r="DQ39" s="672"/>
      <c r="DR39" s="672"/>
      <c r="DS39" s="672"/>
      <c r="DT39" s="672"/>
      <c r="DU39" s="672"/>
      <c r="DV39" s="673"/>
      <c r="DW39" s="623" t="s">
        <v>130</v>
      </c>
      <c r="DX39" s="667"/>
      <c r="DY39" s="667"/>
      <c r="DZ39" s="667"/>
      <c r="EA39" s="667"/>
      <c r="EB39" s="667"/>
      <c r="EC39" s="668"/>
    </row>
    <row r="40" spans="2:133" ht="11.25" customHeight="1" x14ac:dyDescent="0.15">
      <c r="B40" s="616" t="s">
        <v>343</v>
      </c>
      <c r="C40" s="617"/>
      <c r="D40" s="617"/>
      <c r="E40" s="617"/>
      <c r="F40" s="617"/>
      <c r="G40" s="617"/>
      <c r="H40" s="617"/>
      <c r="I40" s="617"/>
      <c r="J40" s="617"/>
      <c r="K40" s="617"/>
      <c r="L40" s="617"/>
      <c r="M40" s="617"/>
      <c r="N40" s="617"/>
      <c r="O40" s="617"/>
      <c r="P40" s="617"/>
      <c r="Q40" s="618"/>
      <c r="R40" s="619">
        <v>626100</v>
      </c>
      <c r="S40" s="620"/>
      <c r="T40" s="620"/>
      <c r="U40" s="620"/>
      <c r="V40" s="620"/>
      <c r="W40" s="620"/>
      <c r="X40" s="620"/>
      <c r="Y40" s="621"/>
      <c r="Z40" s="615">
        <v>6.4</v>
      </c>
      <c r="AA40" s="615"/>
      <c r="AB40" s="615"/>
      <c r="AC40" s="615"/>
      <c r="AD40" s="622" t="s">
        <v>130</v>
      </c>
      <c r="AE40" s="622"/>
      <c r="AF40" s="622"/>
      <c r="AG40" s="622"/>
      <c r="AH40" s="622"/>
      <c r="AI40" s="622"/>
      <c r="AJ40" s="622"/>
      <c r="AK40" s="622"/>
      <c r="AL40" s="623" t="s">
        <v>130</v>
      </c>
      <c r="AM40" s="624"/>
      <c r="AN40" s="624"/>
      <c r="AO40" s="625"/>
      <c r="AQ40" s="707" t="s">
        <v>344</v>
      </c>
      <c r="AR40" s="708"/>
      <c r="AS40" s="708"/>
      <c r="AT40" s="708"/>
      <c r="AU40" s="708"/>
      <c r="AV40" s="708"/>
      <c r="AW40" s="708"/>
      <c r="AX40" s="708"/>
      <c r="AY40" s="709"/>
      <c r="AZ40" s="619">
        <v>50982</v>
      </c>
      <c r="BA40" s="620"/>
      <c r="BB40" s="620"/>
      <c r="BC40" s="620"/>
      <c r="BD40" s="672"/>
      <c r="BE40" s="672"/>
      <c r="BF40" s="692"/>
      <c r="BG40" s="716" t="s">
        <v>345</v>
      </c>
      <c r="BH40" s="717"/>
      <c r="BI40" s="717"/>
      <c r="BJ40" s="717"/>
      <c r="BK40" s="717"/>
      <c r="BL40" s="363"/>
      <c r="BM40" s="645" t="s">
        <v>346</v>
      </c>
      <c r="BN40" s="645"/>
      <c r="BO40" s="645"/>
      <c r="BP40" s="645"/>
      <c r="BQ40" s="645"/>
      <c r="BR40" s="645"/>
      <c r="BS40" s="645"/>
      <c r="BT40" s="645"/>
      <c r="BU40" s="646"/>
      <c r="BV40" s="619">
        <v>89</v>
      </c>
      <c r="BW40" s="620"/>
      <c r="BX40" s="620"/>
      <c r="BY40" s="620"/>
      <c r="BZ40" s="620"/>
      <c r="CA40" s="620"/>
      <c r="CB40" s="639"/>
      <c r="CD40" s="644" t="s">
        <v>347</v>
      </c>
      <c r="CE40" s="645"/>
      <c r="CF40" s="645"/>
      <c r="CG40" s="645"/>
      <c r="CH40" s="645"/>
      <c r="CI40" s="645"/>
      <c r="CJ40" s="645"/>
      <c r="CK40" s="645"/>
      <c r="CL40" s="645"/>
      <c r="CM40" s="645"/>
      <c r="CN40" s="645"/>
      <c r="CO40" s="645"/>
      <c r="CP40" s="645"/>
      <c r="CQ40" s="646"/>
      <c r="CR40" s="619" t="s">
        <v>130</v>
      </c>
      <c r="CS40" s="620"/>
      <c r="CT40" s="620"/>
      <c r="CU40" s="620"/>
      <c r="CV40" s="620"/>
      <c r="CW40" s="620"/>
      <c r="CX40" s="620"/>
      <c r="CY40" s="621"/>
      <c r="CZ40" s="623" t="s">
        <v>130</v>
      </c>
      <c r="DA40" s="667"/>
      <c r="DB40" s="667"/>
      <c r="DC40" s="674"/>
      <c r="DD40" s="638" t="s">
        <v>130</v>
      </c>
      <c r="DE40" s="620"/>
      <c r="DF40" s="620"/>
      <c r="DG40" s="620"/>
      <c r="DH40" s="620"/>
      <c r="DI40" s="620"/>
      <c r="DJ40" s="620"/>
      <c r="DK40" s="621"/>
      <c r="DL40" s="638" t="s">
        <v>130</v>
      </c>
      <c r="DM40" s="620"/>
      <c r="DN40" s="620"/>
      <c r="DO40" s="620"/>
      <c r="DP40" s="620"/>
      <c r="DQ40" s="620"/>
      <c r="DR40" s="620"/>
      <c r="DS40" s="620"/>
      <c r="DT40" s="620"/>
      <c r="DU40" s="620"/>
      <c r="DV40" s="621"/>
      <c r="DW40" s="623" t="s">
        <v>130</v>
      </c>
      <c r="DX40" s="667"/>
      <c r="DY40" s="667"/>
      <c r="DZ40" s="667"/>
      <c r="EA40" s="667"/>
      <c r="EB40" s="667"/>
      <c r="EC40" s="668"/>
    </row>
    <row r="41" spans="2:133" ht="11.25" customHeight="1" x14ac:dyDescent="0.15">
      <c r="B41" s="616" t="s">
        <v>348</v>
      </c>
      <c r="C41" s="617"/>
      <c r="D41" s="617"/>
      <c r="E41" s="617"/>
      <c r="F41" s="617"/>
      <c r="G41" s="617"/>
      <c r="H41" s="617"/>
      <c r="I41" s="617"/>
      <c r="J41" s="617"/>
      <c r="K41" s="617"/>
      <c r="L41" s="617"/>
      <c r="M41" s="617"/>
      <c r="N41" s="617"/>
      <c r="O41" s="617"/>
      <c r="P41" s="617"/>
      <c r="Q41" s="618"/>
      <c r="R41" s="619" t="s">
        <v>130</v>
      </c>
      <c r="S41" s="620"/>
      <c r="T41" s="620"/>
      <c r="U41" s="620"/>
      <c r="V41" s="620"/>
      <c r="W41" s="620"/>
      <c r="X41" s="620"/>
      <c r="Y41" s="621"/>
      <c r="Z41" s="615" t="s">
        <v>130</v>
      </c>
      <c r="AA41" s="615"/>
      <c r="AB41" s="615"/>
      <c r="AC41" s="615"/>
      <c r="AD41" s="622" t="s">
        <v>130</v>
      </c>
      <c r="AE41" s="622"/>
      <c r="AF41" s="622"/>
      <c r="AG41" s="622"/>
      <c r="AH41" s="622"/>
      <c r="AI41" s="622"/>
      <c r="AJ41" s="622"/>
      <c r="AK41" s="622"/>
      <c r="AL41" s="623" t="s">
        <v>130</v>
      </c>
      <c r="AM41" s="624"/>
      <c r="AN41" s="624"/>
      <c r="AO41" s="625"/>
      <c r="AQ41" s="707" t="s">
        <v>349</v>
      </c>
      <c r="AR41" s="708"/>
      <c r="AS41" s="708"/>
      <c r="AT41" s="708"/>
      <c r="AU41" s="708"/>
      <c r="AV41" s="708"/>
      <c r="AW41" s="708"/>
      <c r="AX41" s="708"/>
      <c r="AY41" s="709"/>
      <c r="AZ41" s="619">
        <v>197561</v>
      </c>
      <c r="BA41" s="620"/>
      <c r="BB41" s="620"/>
      <c r="BC41" s="620"/>
      <c r="BD41" s="672"/>
      <c r="BE41" s="672"/>
      <c r="BF41" s="692"/>
      <c r="BG41" s="716"/>
      <c r="BH41" s="717"/>
      <c r="BI41" s="717"/>
      <c r="BJ41" s="717"/>
      <c r="BK41" s="717"/>
      <c r="BL41" s="363"/>
      <c r="BM41" s="645" t="s">
        <v>350</v>
      </c>
      <c r="BN41" s="645"/>
      <c r="BO41" s="645"/>
      <c r="BP41" s="645"/>
      <c r="BQ41" s="645"/>
      <c r="BR41" s="645"/>
      <c r="BS41" s="645"/>
      <c r="BT41" s="645"/>
      <c r="BU41" s="646"/>
      <c r="BV41" s="619" t="s">
        <v>130</v>
      </c>
      <c r="BW41" s="620"/>
      <c r="BX41" s="620"/>
      <c r="BY41" s="620"/>
      <c r="BZ41" s="620"/>
      <c r="CA41" s="620"/>
      <c r="CB41" s="639"/>
      <c r="CD41" s="644" t="s">
        <v>351</v>
      </c>
      <c r="CE41" s="645"/>
      <c r="CF41" s="645"/>
      <c r="CG41" s="645"/>
      <c r="CH41" s="645"/>
      <c r="CI41" s="645"/>
      <c r="CJ41" s="645"/>
      <c r="CK41" s="645"/>
      <c r="CL41" s="645"/>
      <c r="CM41" s="645"/>
      <c r="CN41" s="645"/>
      <c r="CO41" s="645"/>
      <c r="CP41" s="645"/>
      <c r="CQ41" s="646"/>
      <c r="CR41" s="619" t="s">
        <v>130</v>
      </c>
      <c r="CS41" s="672"/>
      <c r="CT41" s="672"/>
      <c r="CU41" s="672"/>
      <c r="CV41" s="672"/>
      <c r="CW41" s="672"/>
      <c r="CX41" s="672"/>
      <c r="CY41" s="673"/>
      <c r="CZ41" s="623" t="s">
        <v>130</v>
      </c>
      <c r="DA41" s="667"/>
      <c r="DB41" s="667"/>
      <c r="DC41" s="674"/>
      <c r="DD41" s="638" t="s">
        <v>130</v>
      </c>
      <c r="DE41" s="672"/>
      <c r="DF41" s="672"/>
      <c r="DG41" s="672"/>
      <c r="DH41" s="672"/>
      <c r="DI41" s="672"/>
      <c r="DJ41" s="672"/>
      <c r="DK41" s="673"/>
      <c r="DL41" s="713"/>
      <c r="DM41" s="714"/>
      <c r="DN41" s="714"/>
      <c r="DO41" s="714"/>
      <c r="DP41" s="714"/>
      <c r="DQ41" s="714"/>
      <c r="DR41" s="714"/>
      <c r="DS41" s="714"/>
      <c r="DT41" s="714"/>
      <c r="DU41" s="714"/>
      <c r="DV41" s="715"/>
      <c r="DW41" s="710"/>
      <c r="DX41" s="711"/>
      <c r="DY41" s="711"/>
      <c r="DZ41" s="711"/>
      <c r="EA41" s="711"/>
      <c r="EB41" s="711"/>
      <c r="EC41" s="712"/>
    </row>
    <row r="42" spans="2:133" ht="11.25" customHeight="1" x14ac:dyDescent="0.15">
      <c r="B42" s="616" t="s">
        <v>352</v>
      </c>
      <c r="C42" s="617"/>
      <c r="D42" s="617"/>
      <c r="E42" s="617"/>
      <c r="F42" s="617"/>
      <c r="G42" s="617"/>
      <c r="H42" s="617"/>
      <c r="I42" s="617"/>
      <c r="J42" s="617"/>
      <c r="K42" s="617"/>
      <c r="L42" s="617"/>
      <c r="M42" s="617"/>
      <c r="N42" s="617"/>
      <c r="O42" s="617"/>
      <c r="P42" s="617"/>
      <c r="Q42" s="618"/>
      <c r="R42" s="619" t="s">
        <v>130</v>
      </c>
      <c r="S42" s="620"/>
      <c r="T42" s="620"/>
      <c r="U42" s="620"/>
      <c r="V42" s="620"/>
      <c r="W42" s="620"/>
      <c r="X42" s="620"/>
      <c r="Y42" s="621"/>
      <c r="Z42" s="615" t="s">
        <v>130</v>
      </c>
      <c r="AA42" s="615"/>
      <c r="AB42" s="615"/>
      <c r="AC42" s="615"/>
      <c r="AD42" s="622" t="s">
        <v>130</v>
      </c>
      <c r="AE42" s="622"/>
      <c r="AF42" s="622"/>
      <c r="AG42" s="622"/>
      <c r="AH42" s="622"/>
      <c r="AI42" s="622"/>
      <c r="AJ42" s="622"/>
      <c r="AK42" s="622"/>
      <c r="AL42" s="623" t="s">
        <v>130</v>
      </c>
      <c r="AM42" s="624"/>
      <c r="AN42" s="624"/>
      <c r="AO42" s="625"/>
      <c r="AQ42" s="723" t="s">
        <v>353</v>
      </c>
      <c r="AR42" s="724"/>
      <c r="AS42" s="724"/>
      <c r="AT42" s="724"/>
      <c r="AU42" s="724"/>
      <c r="AV42" s="724"/>
      <c r="AW42" s="724"/>
      <c r="AX42" s="724"/>
      <c r="AY42" s="725"/>
      <c r="AZ42" s="720">
        <v>651947</v>
      </c>
      <c r="BA42" s="721"/>
      <c r="BB42" s="721"/>
      <c r="BC42" s="721"/>
      <c r="BD42" s="694"/>
      <c r="BE42" s="694"/>
      <c r="BF42" s="696"/>
      <c r="BG42" s="718"/>
      <c r="BH42" s="719"/>
      <c r="BI42" s="719"/>
      <c r="BJ42" s="719"/>
      <c r="BK42" s="719"/>
      <c r="BL42" s="364"/>
      <c r="BM42" s="652" t="s">
        <v>354</v>
      </c>
      <c r="BN42" s="652"/>
      <c r="BO42" s="652"/>
      <c r="BP42" s="652"/>
      <c r="BQ42" s="652"/>
      <c r="BR42" s="652"/>
      <c r="BS42" s="652"/>
      <c r="BT42" s="652"/>
      <c r="BU42" s="653"/>
      <c r="BV42" s="720">
        <v>338</v>
      </c>
      <c r="BW42" s="721"/>
      <c r="BX42" s="721"/>
      <c r="BY42" s="721"/>
      <c r="BZ42" s="721"/>
      <c r="CA42" s="721"/>
      <c r="CB42" s="722"/>
      <c r="CD42" s="616" t="s">
        <v>355</v>
      </c>
      <c r="CE42" s="617"/>
      <c r="CF42" s="617"/>
      <c r="CG42" s="617"/>
      <c r="CH42" s="617"/>
      <c r="CI42" s="617"/>
      <c r="CJ42" s="617"/>
      <c r="CK42" s="617"/>
      <c r="CL42" s="617"/>
      <c r="CM42" s="617"/>
      <c r="CN42" s="617"/>
      <c r="CO42" s="617"/>
      <c r="CP42" s="617"/>
      <c r="CQ42" s="618"/>
      <c r="CR42" s="619">
        <v>748769</v>
      </c>
      <c r="CS42" s="672"/>
      <c r="CT42" s="672"/>
      <c r="CU42" s="672"/>
      <c r="CV42" s="672"/>
      <c r="CW42" s="672"/>
      <c r="CX42" s="672"/>
      <c r="CY42" s="673"/>
      <c r="CZ42" s="623">
        <v>7.8</v>
      </c>
      <c r="DA42" s="667"/>
      <c r="DB42" s="667"/>
      <c r="DC42" s="674"/>
      <c r="DD42" s="638">
        <v>248332</v>
      </c>
      <c r="DE42" s="672"/>
      <c r="DF42" s="672"/>
      <c r="DG42" s="672"/>
      <c r="DH42" s="672"/>
      <c r="DI42" s="672"/>
      <c r="DJ42" s="672"/>
      <c r="DK42" s="673"/>
      <c r="DL42" s="713"/>
      <c r="DM42" s="714"/>
      <c r="DN42" s="714"/>
      <c r="DO42" s="714"/>
      <c r="DP42" s="714"/>
      <c r="DQ42" s="714"/>
      <c r="DR42" s="714"/>
      <c r="DS42" s="714"/>
      <c r="DT42" s="714"/>
      <c r="DU42" s="714"/>
      <c r="DV42" s="715"/>
      <c r="DW42" s="710"/>
      <c r="DX42" s="711"/>
      <c r="DY42" s="711"/>
      <c r="DZ42" s="711"/>
      <c r="EA42" s="711"/>
      <c r="EB42" s="711"/>
      <c r="EC42" s="712"/>
    </row>
    <row r="43" spans="2:133" ht="11.25" customHeight="1" x14ac:dyDescent="0.15">
      <c r="B43" s="616" t="s">
        <v>356</v>
      </c>
      <c r="C43" s="617"/>
      <c r="D43" s="617"/>
      <c r="E43" s="617"/>
      <c r="F43" s="617"/>
      <c r="G43" s="617"/>
      <c r="H43" s="617"/>
      <c r="I43" s="617"/>
      <c r="J43" s="617"/>
      <c r="K43" s="617"/>
      <c r="L43" s="617"/>
      <c r="M43" s="617"/>
      <c r="N43" s="617"/>
      <c r="O43" s="617"/>
      <c r="P43" s="617"/>
      <c r="Q43" s="618"/>
      <c r="R43" s="619">
        <v>176100</v>
      </c>
      <c r="S43" s="620"/>
      <c r="T43" s="620"/>
      <c r="U43" s="620"/>
      <c r="V43" s="620"/>
      <c r="W43" s="620"/>
      <c r="X43" s="620"/>
      <c r="Y43" s="621"/>
      <c r="Z43" s="615">
        <v>1.8</v>
      </c>
      <c r="AA43" s="615"/>
      <c r="AB43" s="615"/>
      <c r="AC43" s="615"/>
      <c r="AD43" s="622" t="s">
        <v>130</v>
      </c>
      <c r="AE43" s="622"/>
      <c r="AF43" s="622"/>
      <c r="AG43" s="622"/>
      <c r="AH43" s="622"/>
      <c r="AI43" s="622"/>
      <c r="AJ43" s="622"/>
      <c r="AK43" s="622"/>
      <c r="AL43" s="623" t="s">
        <v>130</v>
      </c>
      <c r="AM43" s="624"/>
      <c r="AN43" s="624"/>
      <c r="AO43" s="625"/>
      <c r="BV43" s="219"/>
      <c r="BW43" s="219"/>
      <c r="BX43" s="219"/>
      <c r="BY43" s="219"/>
      <c r="BZ43" s="219"/>
      <c r="CA43" s="219"/>
      <c r="CB43" s="219"/>
      <c r="CD43" s="616" t="s">
        <v>357</v>
      </c>
      <c r="CE43" s="617"/>
      <c r="CF43" s="617"/>
      <c r="CG43" s="617"/>
      <c r="CH43" s="617"/>
      <c r="CI43" s="617"/>
      <c r="CJ43" s="617"/>
      <c r="CK43" s="617"/>
      <c r="CL43" s="617"/>
      <c r="CM43" s="617"/>
      <c r="CN43" s="617"/>
      <c r="CO43" s="617"/>
      <c r="CP43" s="617"/>
      <c r="CQ43" s="618"/>
      <c r="CR43" s="619">
        <v>15061</v>
      </c>
      <c r="CS43" s="672"/>
      <c r="CT43" s="672"/>
      <c r="CU43" s="672"/>
      <c r="CV43" s="672"/>
      <c r="CW43" s="672"/>
      <c r="CX43" s="672"/>
      <c r="CY43" s="673"/>
      <c r="CZ43" s="623">
        <v>0.2</v>
      </c>
      <c r="DA43" s="667"/>
      <c r="DB43" s="667"/>
      <c r="DC43" s="674"/>
      <c r="DD43" s="638">
        <v>15061</v>
      </c>
      <c r="DE43" s="672"/>
      <c r="DF43" s="672"/>
      <c r="DG43" s="672"/>
      <c r="DH43" s="672"/>
      <c r="DI43" s="672"/>
      <c r="DJ43" s="672"/>
      <c r="DK43" s="673"/>
      <c r="DL43" s="713"/>
      <c r="DM43" s="714"/>
      <c r="DN43" s="714"/>
      <c r="DO43" s="714"/>
      <c r="DP43" s="714"/>
      <c r="DQ43" s="714"/>
      <c r="DR43" s="714"/>
      <c r="DS43" s="714"/>
      <c r="DT43" s="714"/>
      <c r="DU43" s="714"/>
      <c r="DV43" s="715"/>
      <c r="DW43" s="710"/>
      <c r="DX43" s="711"/>
      <c r="DY43" s="711"/>
      <c r="DZ43" s="711"/>
      <c r="EA43" s="711"/>
      <c r="EB43" s="711"/>
      <c r="EC43" s="712"/>
    </row>
    <row r="44" spans="2:133" ht="11.25" customHeight="1" x14ac:dyDescent="0.15">
      <c r="B44" s="669" t="s">
        <v>358</v>
      </c>
      <c r="C44" s="670"/>
      <c r="D44" s="670"/>
      <c r="E44" s="670"/>
      <c r="F44" s="670"/>
      <c r="G44" s="670"/>
      <c r="H44" s="670"/>
      <c r="I44" s="670"/>
      <c r="J44" s="670"/>
      <c r="K44" s="670"/>
      <c r="L44" s="670"/>
      <c r="M44" s="670"/>
      <c r="N44" s="670"/>
      <c r="O44" s="670"/>
      <c r="P44" s="670"/>
      <c r="Q44" s="671"/>
      <c r="R44" s="720">
        <v>9843885</v>
      </c>
      <c r="S44" s="721"/>
      <c r="T44" s="721"/>
      <c r="U44" s="721"/>
      <c r="V44" s="721"/>
      <c r="W44" s="721"/>
      <c r="X44" s="721"/>
      <c r="Y44" s="726"/>
      <c r="Z44" s="727">
        <v>100</v>
      </c>
      <c r="AA44" s="727"/>
      <c r="AB44" s="727"/>
      <c r="AC44" s="727"/>
      <c r="AD44" s="728">
        <v>5948628</v>
      </c>
      <c r="AE44" s="728"/>
      <c r="AF44" s="728"/>
      <c r="AG44" s="728"/>
      <c r="AH44" s="728"/>
      <c r="AI44" s="728"/>
      <c r="AJ44" s="728"/>
      <c r="AK44" s="728"/>
      <c r="AL44" s="729">
        <v>100</v>
      </c>
      <c r="AM44" s="695"/>
      <c r="AN44" s="695"/>
      <c r="AO44" s="730"/>
      <c r="CD44" s="731" t="s">
        <v>305</v>
      </c>
      <c r="CE44" s="732"/>
      <c r="CF44" s="616" t="s">
        <v>359</v>
      </c>
      <c r="CG44" s="617"/>
      <c r="CH44" s="617"/>
      <c r="CI44" s="617"/>
      <c r="CJ44" s="617"/>
      <c r="CK44" s="617"/>
      <c r="CL44" s="617"/>
      <c r="CM44" s="617"/>
      <c r="CN44" s="617"/>
      <c r="CO44" s="617"/>
      <c r="CP44" s="617"/>
      <c r="CQ44" s="618"/>
      <c r="CR44" s="619">
        <v>748769</v>
      </c>
      <c r="CS44" s="620"/>
      <c r="CT44" s="620"/>
      <c r="CU44" s="620"/>
      <c r="CV44" s="620"/>
      <c r="CW44" s="620"/>
      <c r="CX44" s="620"/>
      <c r="CY44" s="621"/>
      <c r="CZ44" s="623">
        <v>7.8</v>
      </c>
      <c r="DA44" s="624"/>
      <c r="DB44" s="624"/>
      <c r="DC44" s="647"/>
      <c r="DD44" s="638">
        <v>248332</v>
      </c>
      <c r="DE44" s="620"/>
      <c r="DF44" s="620"/>
      <c r="DG44" s="620"/>
      <c r="DH44" s="620"/>
      <c r="DI44" s="620"/>
      <c r="DJ44" s="620"/>
      <c r="DK44" s="621"/>
      <c r="DL44" s="713"/>
      <c r="DM44" s="714"/>
      <c r="DN44" s="714"/>
      <c r="DO44" s="714"/>
      <c r="DP44" s="714"/>
      <c r="DQ44" s="714"/>
      <c r="DR44" s="714"/>
      <c r="DS44" s="714"/>
      <c r="DT44" s="714"/>
      <c r="DU44" s="714"/>
      <c r="DV44" s="715"/>
      <c r="DW44" s="710"/>
      <c r="DX44" s="711"/>
      <c r="DY44" s="711"/>
      <c r="DZ44" s="711"/>
      <c r="EA44" s="711"/>
      <c r="EB44" s="711"/>
      <c r="EC44" s="71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16" t="s">
        <v>360</v>
      </c>
      <c r="CG45" s="617"/>
      <c r="CH45" s="617"/>
      <c r="CI45" s="617"/>
      <c r="CJ45" s="617"/>
      <c r="CK45" s="617"/>
      <c r="CL45" s="617"/>
      <c r="CM45" s="617"/>
      <c r="CN45" s="617"/>
      <c r="CO45" s="617"/>
      <c r="CP45" s="617"/>
      <c r="CQ45" s="618"/>
      <c r="CR45" s="619">
        <v>133433</v>
      </c>
      <c r="CS45" s="672"/>
      <c r="CT45" s="672"/>
      <c r="CU45" s="672"/>
      <c r="CV45" s="672"/>
      <c r="CW45" s="672"/>
      <c r="CX45" s="672"/>
      <c r="CY45" s="673"/>
      <c r="CZ45" s="623">
        <v>1.4</v>
      </c>
      <c r="DA45" s="667"/>
      <c r="DB45" s="667"/>
      <c r="DC45" s="674"/>
      <c r="DD45" s="638">
        <v>2139</v>
      </c>
      <c r="DE45" s="672"/>
      <c r="DF45" s="672"/>
      <c r="DG45" s="672"/>
      <c r="DH45" s="672"/>
      <c r="DI45" s="672"/>
      <c r="DJ45" s="672"/>
      <c r="DK45" s="673"/>
      <c r="DL45" s="713"/>
      <c r="DM45" s="714"/>
      <c r="DN45" s="714"/>
      <c r="DO45" s="714"/>
      <c r="DP45" s="714"/>
      <c r="DQ45" s="714"/>
      <c r="DR45" s="714"/>
      <c r="DS45" s="714"/>
      <c r="DT45" s="714"/>
      <c r="DU45" s="714"/>
      <c r="DV45" s="715"/>
      <c r="DW45" s="710"/>
      <c r="DX45" s="711"/>
      <c r="DY45" s="711"/>
      <c r="DZ45" s="711"/>
      <c r="EA45" s="711"/>
      <c r="EB45" s="711"/>
      <c r="EC45" s="712"/>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16" t="s">
        <v>362</v>
      </c>
      <c r="CG46" s="617"/>
      <c r="CH46" s="617"/>
      <c r="CI46" s="617"/>
      <c r="CJ46" s="617"/>
      <c r="CK46" s="617"/>
      <c r="CL46" s="617"/>
      <c r="CM46" s="617"/>
      <c r="CN46" s="617"/>
      <c r="CO46" s="617"/>
      <c r="CP46" s="617"/>
      <c r="CQ46" s="618"/>
      <c r="CR46" s="619">
        <v>542959</v>
      </c>
      <c r="CS46" s="620"/>
      <c r="CT46" s="620"/>
      <c r="CU46" s="620"/>
      <c r="CV46" s="620"/>
      <c r="CW46" s="620"/>
      <c r="CX46" s="620"/>
      <c r="CY46" s="621"/>
      <c r="CZ46" s="623">
        <v>5.7</v>
      </c>
      <c r="DA46" s="624"/>
      <c r="DB46" s="624"/>
      <c r="DC46" s="647"/>
      <c r="DD46" s="638">
        <v>227658</v>
      </c>
      <c r="DE46" s="620"/>
      <c r="DF46" s="620"/>
      <c r="DG46" s="620"/>
      <c r="DH46" s="620"/>
      <c r="DI46" s="620"/>
      <c r="DJ46" s="620"/>
      <c r="DK46" s="621"/>
      <c r="DL46" s="713"/>
      <c r="DM46" s="714"/>
      <c r="DN46" s="714"/>
      <c r="DO46" s="714"/>
      <c r="DP46" s="714"/>
      <c r="DQ46" s="714"/>
      <c r="DR46" s="714"/>
      <c r="DS46" s="714"/>
      <c r="DT46" s="714"/>
      <c r="DU46" s="714"/>
      <c r="DV46" s="715"/>
      <c r="DW46" s="710"/>
      <c r="DX46" s="711"/>
      <c r="DY46" s="711"/>
      <c r="DZ46" s="711"/>
      <c r="EA46" s="711"/>
      <c r="EB46" s="711"/>
      <c r="EC46" s="712"/>
    </row>
    <row r="47" spans="2:133" ht="11.25" customHeight="1" x14ac:dyDescent="0.15">
      <c r="B47" s="738" t="s">
        <v>363</v>
      </c>
      <c r="C47" s="738"/>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8"/>
      <c r="AY47" s="738"/>
      <c r="AZ47" s="738"/>
      <c r="BA47" s="738"/>
      <c r="BB47" s="738"/>
      <c r="BC47" s="738"/>
      <c r="BD47" s="738"/>
      <c r="BE47" s="738"/>
      <c r="BF47" s="738"/>
      <c r="BG47" s="738"/>
      <c r="BH47" s="738"/>
      <c r="BI47" s="738"/>
      <c r="BJ47" s="738"/>
      <c r="BK47" s="738"/>
      <c r="BL47" s="738"/>
      <c r="BM47" s="738"/>
      <c r="BN47" s="738"/>
      <c r="BO47" s="738"/>
      <c r="BP47" s="738"/>
      <c r="BQ47" s="738"/>
      <c r="BR47" s="738"/>
      <c r="BS47" s="738"/>
      <c r="BT47" s="738"/>
      <c r="BU47" s="738"/>
      <c r="BV47" s="738"/>
      <c r="BW47" s="738"/>
      <c r="BX47" s="738"/>
      <c r="BY47" s="738"/>
      <c r="BZ47" s="738"/>
      <c r="CA47" s="738"/>
      <c r="CB47" s="738"/>
      <c r="CD47" s="733"/>
      <c r="CE47" s="734"/>
      <c r="CF47" s="616" t="s">
        <v>364</v>
      </c>
      <c r="CG47" s="617"/>
      <c r="CH47" s="617"/>
      <c r="CI47" s="617"/>
      <c r="CJ47" s="617"/>
      <c r="CK47" s="617"/>
      <c r="CL47" s="617"/>
      <c r="CM47" s="617"/>
      <c r="CN47" s="617"/>
      <c r="CO47" s="617"/>
      <c r="CP47" s="617"/>
      <c r="CQ47" s="618"/>
      <c r="CR47" s="619" t="s">
        <v>130</v>
      </c>
      <c r="CS47" s="672"/>
      <c r="CT47" s="672"/>
      <c r="CU47" s="672"/>
      <c r="CV47" s="672"/>
      <c r="CW47" s="672"/>
      <c r="CX47" s="672"/>
      <c r="CY47" s="673"/>
      <c r="CZ47" s="623" t="s">
        <v>130</v>
      </c>
      <c r="DA47" s="667"/>
      <c r="DB47" s="667"/>
      <c r="DC47" s="674"/>
      <c r="DD47" s="638" t="s">
        <v>130</v>
      </c>
      <c r="DE47" s="672"/>
      <c r="DF47" s="672"/>
      <c r="DG47" s="672"/>
      <c r="DH47" s="672"/>
      <c r="DI47" s="672"/>
      <c r="DJ47" s="672"/>
      <c r="DK47" s="673"/>
      <c r="DL47" s="713"/>
      <c r="DM47" s="714"/>
      <c r="DN47" s="714"/>
      <c r="DO47" s="714"/>
      <c r="DP47" s="714"/>
      <c r="DQ47" s="714"/>
      <c r="DR47" s="714"/>
      <c r="DS47" s="714"/>
      <c r="DT47" s="714"/>
      <c r="DU47" s="714"/>
      <c r="DV47" s="715"/>
      <c r="DW47" s="710"/>
      <c r="DX47" s="711"/>
      <c r="DY47" s="711"/>
      <c r="DZ47" s="711"/>
      <c r="EA47" s="711"/>
      <c r="EB47" s="711"/>
      <c r="EC47" s="712"/>
    </row>
    <row r="48" spans="2:133" ht="11.25" x14ac:dyDescent="0.15">
      <c r="B48" s="737" t="s">
        <v>365</v>
      </c>
      <c r="C48" s="737"/>
      <c r="D48" s="737"/>
      <c r="E48" s="737"/>
      <c r="F48" s="737"/>
      <c r="G48" s="737"/>
      <c r="H48" s="737"/>
      <c r="I48" s="737"/>
      <c r="J48" s="737"/>
      <c r="K48" s="737"/>
      <c r="L48" s="737"/>
      <c r="M48" s="737"/>
      <c r="N48" s="737"/>
      <c r="O48" s="737"/>
      <c r="P48" s="737"/>
      <c r="Q48" s="737"/>
      <c r="R48" s="737"/>
      <c r="S48" s="737"/>
      <c r="T48" s="737"/>
      <c r="U48" s="737"/>
      <c r="V48" s="737"/>
      <c r="W48" s="737"/>
      <c r="X48" s="737"/>
      <c r="Y48" s="737"/>
      <c r="Z48" s="737"/>
      <c r="AA48" s="737"/>
      <c r="AB48" s="737"/>
      <c r="AC48" s="737"/>
      <c r="AD48" s="737"/>
      <c r="AE48" s="737"/>
      <c r="AF48" s="737"/>
      <c r="AG48" s="737"/>
      <c r="AH48" s="737"/>
      <c r="AI48" s="737"/>
      <c r="AJ48" s="737"/>
      <c r="AK48" s="737"/>
      <c r="AL48" s="737"/>
      <c r="AM48" s="737"/>
      <c r="AN48" s="737"/>
      <c r="AO48" s="737"/>
      <c r="AP48" s="737"/>
      <c r="AQ48" s="737"/>
      <c r="AR48" s="737"/>
      <c r="AS48" s="737"/>
      <c r="AT48" s="737"/>
      <c r="AU48" s="737"/>
      <c r="AV48" s="737"/>
      <c r="AW48" s="737"/>
      <c r="AX48" s="737"/>
      <c r="AY48" s="737"/>
      <c r="AZ48" s="737"/>
      <c r="BA48" s="737"/>
      <c r="BB48" s="737"/>
      <c r="BC48" s="737"/>
      <c r="BD48" s="737"/>
      <c r="BE48" s="737"/>
      <c r="BF48" s="737"/>
      <c r="BG48" s="737"/>
      <c r="BH48" s="737"/>
      <c r="BI48" s="737"/>
      <c r="BJ48" s="737"/>
      <c r="BK48" s="737"/>
      <c r="BL48" s="737"/>
      <c r="BM48" s="737"/>
      <c r="BN48" s="737"/>
      <c r="BO48" s="737"/>
      <c r="BP48" s="737"/>
      <c r="BQ48" s="737"/>
      <c r="BR48" s="737"/>
      <c r="BS48" s="737"/>
      <c r="BT48" s="737"/>
      <c r="BU48" s="737"/>
      <c r="BV48" s="737"/>
      <c r="BW48" s="737"/>
      <c r="BX48" s="737"/>
      <c r="BY48" s="737"/>
      <c r="BZ48" s="737"/>
      <c r="CA48" s="737"/>
      <c r="CB48" s="737"/>
      <c r="CD48" s="735"/>
      <c r="CE48" s="736"/>
      <c r="CF48" s="616" t="s">
        <v>366</v>
      </c>
      <c r="CG48" s="617"/>
      <c r="CH48" s="617"/>
      <c r="CI48" s="617"/>
      <c r="CJ48" s="617"/>
      <c r="CK48" s="617"/>
      <c r="CL48" s="617"/>
      <c r="CM48" s="617"/>
      <c r="CN48" s="617"/>
      <c r="CO48" s="617"/>
      <c r="CP48" s="617"/>
      <c r="CQ48" s="618"/>
      <c r="CR48" s="619" t="s">
        <v>130</v>
      </c>
      <c r="CS48" s="620"/>
      <c r="CT48" s="620"/>
      <c r="CU48" s="620"/>
      <c r="CV48" s="620"/>
      <c r="CW48" s="620"/>
      <c r="CX48" s="620"/>
      <c r="CY48" s="621"/>
      <c r="CZ48" s="623" t="s">
        <v>130</v>
      </c>
      <c r="DA48" s="624"/>
      <c r="DB48" s="624"/>
      <c r="DC48" s="647"/>
      <c r="DD48" s="638" t="s">
        <v>130</v>
      </c>
      <c r="DE48" s="620"/>
      <c r="DF48" s="620"/>
      <c r="DG48" s="620"/>
      <c r="DH48" s="620"/>
      <c r="DI48" s="620"/>
      <c r="DJ48" s="620"/>
      <c r="DK48" s="621"/>
      <c r="DL48" s="713"/>
      <c r="DM48" s="714"/>
      <c r="DN48" s="714"/>
      <c r="DO48" s="714"/>
      <c r="DP48" s="714"/>
      <c r="DQ48" s="714"/>
      <c r="DR48" s="714"/>
      <c r="DS48" s="714"/>
      <c r="DT48" s="714"/>
      <c r="DU48" s="714"/>
      <c r="DV48" s="715"/>
      <c r="DW48" s="710"/>
      <c r="DX48" s="711"/>
      <c r="DY48" s="711"/>
      <c r="DZ48" s="711"/>
      <c r="EA48" s="711"/>
      <c r="EB48" s="711"/>
      <c r="EC48" s="712"/>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69" t="s">
        <v>367</v>
      </c>
      <c r="CE49" s="670"/>
      <c r="CF49" s="670"/>
      <c r="CG49" s="670"/>
      <c r="CH49" s="670"/>
      <c r="CI49" s="670"/>
      <c r="CJ49" s="670"/>
      <c r="CK49" s="670"/>
      <c r="CL49" s="670"/>
      <c r="CM49" s="670"/>
      <c r="CN49" s="670"/>
      <c r="CO49" s="670"/>
      <c r="CP49" s="670"/>
      <c r="CQ49" s="671"/>
      <c r="CR49" s="720">
        <v>9541202</v>
      </c>
      <c r="CS49" s="694"/>
      <c r="CT49" s="694"/>
      <c r="CU49" s="694"/>
      <c r="CV49" s="694"/>
      <c r="CW49" s="694"/>
      <c r="CX49" s="694"/>
      <c r="CY49" s="739"/>
      <c r="CZ49" s="729">
        <v>100</v>
      </c>
      <c r="DA49" s="740"/>
      <c r="DB49" s="740"/>
      <c r="DC49" s="741"/>
      <c r="DD49" s="742">
        <v>7090338</v>
      </c>
      <c r="DE49" s="694"/>
      <c r="DF49" s="694"/>
      <c r="DG49" s="694"/>
      <c r="DH49" s="694"/>
      <c r="DI49" s="694"/>
      <c r="DJ49" s="694"/>
      <c r="DK49" s="739"/>
      <c r="DL49" s="743"/>
      <c r="DM49" s="744"/>
      <c r="DN49" s="744"/>
      <c r="DO49" s="744"/>
      <c r="DP49" s="744"/>
      <c r="DQ49" s="744"/>
      <c r="DR49" s="744"/>
      <c r="DS49" s="744"/>
      <c r="DT49" s="744"/>
      <c r="DU49" s="744"/>
      <c r="DV49" s="745"/>
      <c r="DW49" s="746"/>
      <c r="DX49" s="747"/>
      <c r="DY49" s="747"/>
      <c r="DZ49" s="747"/>
      <c r="EA49" s="747"/>
      <c r="EB49" s="747"/>
      <c r="EC49" s="748"/>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Ubp5wMhl/ulL50fzwYaz4nn6tJS4Pt+QM5IA/7rV/HaUEG9dRQJpXg5VmhFaliql53oQv2CQ+ZkzQ/lURcdIfQ==" saltValue="YOxh5sxWcORy5rsYE/BR8A=="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CZ13:DC13"/>
    <mergeCell ref="B12:Q12"/>
    <mergeCell ref="R12:Y12"/>
    <mergeCell ref="Z12:AC12"/>
    <mergeCell ref="AD12:AK12"/>
    <mergeCell ref="AL12:AO12"/>
    <mergeCell ref="AP12:BF12"/>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368</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369</v>
      </c>
      <c r="DK2" s="751"/>
      <c r="DL2" s="751"/>
      <c r="DM2" s="751"/>
      <c r="DN2" s="751"/>
      <c r="DO2" s="752"/>
      <c r="DP2" s="224"/>
      <c r="DQ2" s="750" t="s">
        <v>370</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371</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372</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373</v>
      </c>
      <c r="B5" s="756"/>
      <c r="C5" s="756"/>
      <c r="D5" s="756"/>
      <c r="E5" s="756"/>
      <c r="F5" s="756"/>
      <c r="G5" s="756"/>
      <c r="H5" s="756"/>
      <c r="I5" s="756"/>
      <c r="J5" s="756"/>
      <c r="K5" s="756"/>
      <c r="L5" s="756"/>
      <c r="M5" s="756"/>
      <c r="N5" s="756"/>
      <c r="O5" s="756"/>
      <c r="P5" s="757"/>
      <c r="Q5" s="761" t="s">
        <v>374</v>
      </c>
      <c r="R5" s="762"/>
      <c r="S5" s="762"/>
      <c r="T5" s="762"/>
      <c r="U5" s="763"/>
      <c r="V5" s="761" t="s">
        <v>375</v>
      </c>
      <c r="W5" s="762"/>
      <c r="X5" s="762"/>
      <c r="Y5" s="762"/>
      <c r="Z5" s="763"/>
      <c r="AA5" s="761" t="s">
        <v>376</v>
      </c>
      <c r="AB5" s="762"/>
      <c r="AC5" s="762"/>
      <c r="AD5" s="762"/>
      <c r="AE5" s="762"/>
      <c r="AF5" s="767" t="s">
        <v>377</v>
      </c>
      <c r="AG5" s="762"/>
      <c r="AH5" s="762"/>
      <c r="AI5" s="762"/>
      <c r="AJ5" s="768"/>
      <c r="AK5" s="762" t="s">
        <v>378</v>
      </c>
      <c r="AL5" s="762"/>
      <c r="AM5" s="762"/>
      <c r="AN5" s="762"/>
      <c r="AO5" s="763"/>
      <c r="AP5" s="761" t="s">
        <v>379</v>
      </c>
      <c r="AQ5" s="762"/>
      <c r="AR5" s="762"/>
      <c r="AS5" s="762"/>
      <c r="AT5" s="763"/>
      <c r="AU5" s="761" t="s">
        <v>380</v>
      </c>
      <c r="AV5" s="762"/>
      <c r="AW5" s="762"/>
      <c r="AX5" s="762"/>
      <c r="AY5" s="768"/>
      <c r="AZ5" s="228"/>
      <c r="BA5" s="228"/>
      <c r="BB5" s="228"/>
      <c r="BC5" s="228"/>
      <c r="BD5" s="228"/>
      <c r="BE5" s="229"/>
      <c r="BF5" s="229"/>
      <c r="BG5" s="229"/>
      <c r="BH5" s="229"/>
      <c r="BI5" s="229"/>
      <c r="BJ5" s="229"/>
      <c r="BK5" s="229"/>
      <c r="BL5" s="229"/>
      <c r="BM5" s="229"/>
      <c r="BN5" s="229"/>
      <c r="BO5" s="229"/>
      <c r="BP5" s="229"/>
      <c r="BQ5" s="755" t="s">
        <v>381</v>
      </c>
      <c r="BR5" s="756"/>
      <c r="BS5" s="756"/>
      <c r="BT5" s="756"/>
      <c r="BU5" s="756"/>
      <c r="BV5" s="756"/>
      <c r="BW5" s="756"/>
      <c r="BX5" s="756"/>
      <c r="BY5" s="756"/>
      <c r="BZ5" s="756"/>
      <c r="CA5" s="756"/>
      <c r="CB5" s="756"/>
      <c r="CC5" s="756"/>
      <c r="CD5" s="756"/>
      <c r="CE5" s="756"/>
      <c r="CF5" s="756"/>
      <c r="CG5" s="757"/>
      <c r="CH5" s="761" t="s">
        <v>382</v>
      </c>
      <c r="CI5" s="762"/>
      <c r="CJ5" s="762"/>
      <c r="CK5" s="762"/>
      <c r="CL5" s="763"/>
      <c r="CM5" s="761" t="s">
        <v>383</v>
      </c>
      <c r="CN5" s="762"/>
      <c r="CO5" s="762"/>
      <c r="CP5" s="762"/>
      <c r="CQ5" s="763"/>
      <c r="CR5" s="761" t="s">
        <v>384</v>
      </c>
      <c r="CS5" s="762"/>
      <c r="CT5" s="762"/>
      <c r="CU5" s="762"/>
      <c r="CV5" s="763"/>
      <c r="CW5" s="761" t="s">
        <v>385</v>
      </c>
      <c r="CX5" s="762"/>
      <c r="CY5" s="762"/>
      <c r="CZ5" s="762"/>
      <c r="DA5" s="763"/>
      <c r="DB5" s="761" t="s">
        <v>386</v>
      </c>
      <c r="DC5" s="762"/>
      <c r="DD5" s="762"/>
      <c r="DE5" s="762"/>
      <c r="DF5" s="763"/>
      <c r="DG5" s="791" t="s">
        <v>387</v>
      </c>
      <c r="DH5" s="792"/>
      <c r="DI5" s="792"/>
      <c r="DJ5" s="792"/>
      <c r="DK5" s="793"/>
      <c r="DL5" s="791" t="s">
        <v>388</v>
      </c>
      <c r="DM5" s="792"/>
      <c r="DN5" s="792"/>
      <c r="DO5" s="792"/>
      <c r="DP5" s="793"/>
      <c r="DQ5" s="761" t="s">
        <v>389</v>
      </c>
      <c r="DR5" s="762"/>
      <c r="DS5" s="762"/>
      <c r="DT5" s="762"/>
      <c r="DU5" s="763"/>
      <c r="DV5" s="761" t="s">
        <v>380</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390</v>
      </c>
      <c r="C7" s="778"/>
      <c r="D7" s="778"/>
      <c r="E7" s="778"/>
      <c r="F7" s="778"/>
      <c r="G7" s="778"/>
      <c r="H7" s="778"/>
      <c r="I7" s="778"/>
      <c r="J7" s="778"/>
      <c r="K7" s="778"/>
      <c r="L7" s="778"/>
      <c r="M7" s="778"/>
      <c r="N7" s="778"/>
      <c r="O7" s="778"/>
      <c r="P7" s="779"/>
      <c r="Q7" s="780">
        <v>9900</v>
      </c>
      <c r="R7" s="781"/>
      <c r="S7" s="781"/>
      <c r="T7" s="781"/>
      <c r="U7" s="781"/>
      <c r="V7" s="781">
        <v>9605</v>
      </c>
      <c r="W7" s="781"/>
      <c r="X7" s="781"/>
      <c r="Y7" s="781"/>
      <c r="Z7" s="781"/>
      <c r="AA7" s="781">
        <v>295</v>
      </c>
      <c r="AB7" s="781"/>
      <c r="AC7" s="781"/>
      <c r="AD7" s="781"/>
      <c r="AE7" s="782"/>
      <c r="AF7" s="783">
        <v>202</v>
      </c>
      <c r="AG7" s="784"/>
      <c r="AH7" s="784"/>
      <c r="AI7" s="784"/>
      <c r="AJ7" s="785"/>
      <c r="AK7" s="786">
        <v>138</v>
      </c>
      <c r="AL7" s="787"/>
      <c r="AM7" s="787"/>
      <c r="AN7" s="787"/>
      <c r="AO7" s="787"/>
      <c r="AP7" s="787">
        <v>13937</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0"/>
    </row>
    <row r="8" spans="1:131" s="231" customFormat="1" ht="26.25" customHeight="1" x14ac:dyDescent="0.15">
      <c r="A8" s="234">
        <v>2</v>
      </c>
      <c r="B8" s="808" t="s">
        <v>391</v>
      </c>
      <c r="C8" s="809"/>
      <c r="D8" s="809"/>
      <c r="E8" s="809"/>
      <c r="F8" s="809"/>
      <c r="G8" s="809"/>
      <c r="H8" s="809"/>
      <c r="I8" s="809"/>
      <c r="J8" s="809"/>
      <c r="K8" s="809"/>
      <c r="L8" s="809"/>
      <c r="M8" s="809"/>
      <c r="N8" s="809"/>
      <c r="O8" s="809"/>
      <c r="P8" s="810"/>
      <c r="Q8" s="811">
        <v>3</v>
      </c>
      <c r="R8" s="812"/>
      <c r="S8" s="812"/>
      <c r="T8" s="812"/>
      <c r="U8" s="812"/>
      <c r="V8" s="812">
        <v>0</v>
      </c>
      <c r="W8" s="812"/>
      <c r="X8" s="812"/>
      <c r="Y8" s="812"/>
      <c r="Z8" s="812"/>
      <c r="AA8" s="812">
        <v>2</v>
      </c>
      <c r="AB8" s="812"/>
      <c r="AC8" s="812"/>
      <c r="AD8" s="812"/>
      <c r="AE8" s="813"/>
      <c r="AF8" s="814">
        <v>2</v>
      </c>
      <c r="AG8" s="815"/>
      <c r="AH8" s="815"/>
      <c r="AI8" s="815"/>
      <c r="AJ8" s="816"/>
      <c r="AK8" s="797" t="s">
        <v>581</v>
      </c>
      <c r="AL8" s="798"/>
      <c r="AM8" s="798"/>
      <c r="AN8" s="798"/>
      <c r="AO8" s="798"/>
      <c r="AP8" s="798" t="s">
        <v>582</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x14ac:dyDescent="0.15">
      <c r="A9" s="234">
        <v>3</v>
      </c>
      <c r="B9" s="808" t="s">
        <v>392</v>
      </c>
      <c r="C9" s="809"/>
      <c r="D9" s="809"/>
      <c r="E9" s="809"/>
      <c r="F9" s="809"/>
      <c r="G9" s="809"/>
      <c r="H9" s="809"/>
      <c r="I9" s="809"/>
      <c r="J9" s="809"/>
      <c r="K9" s="809"/>
      <c r="L9" s="809"/>
      <c r="M9" s="809"/>
      <c r="N9" s="809"/>
      <c r="O9" s="809"/>
      <c r="P9" s="810"/>
      <c r="Q9" s="811">
        <v>57</v>
      </c>
      <c r="R9" s="812"/>
      <c r="S9" s="812"/>
      <c r="T9" s="812"/>
      <c r="U9" s="812"/>
      <c r="V9" s="812">
        <v>52</v>
      </c>
      <c r="W9" s="812"/>
      <c r="X9" s="812"/>
      <c r="Y9" s="812"/>
      <c r="Z9" s="812"/>
      <c r="AA9" s="812">
        <v>5</v>
      </c>
      <c r="AB9" s="812"/>
      <c r="AC9" s="812"/>
      <c r="AD9" s="812"/>
      <c r="AE9" s="813"/>
      <c r="AF9" s="814">
        <v>5</v>
      </c>
      <c r="AG9" s="815"/>
      <c r="AH9" s="815"/>
      <c r="AI9" s="815"/>
      <c r="AJ9" s="816"/>
      <c r="AK9" s="797">
        <v>54</v>
      </c>
      <c r="AL9" s="798"/>
      <c r="AM9" s="798"/>
      <c r="AN9" s="798"/>
      <c r="AO9" s="798"/>
      <c r="AP9" s="798" t="s">
        <v>581</v>
      </c>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t="s">
        <v>393</v>
      </c>
      <c r="C10" s="809"/>
      <c r="D10" s="809"/>
      <c r="E10" s="809"/>
      <c r="F10" s="809"/>
      <c r="G10" s="809"/>
      <c r="H10" s="809"/>
      <c r="I10" s="809"/>
      <c r="J10" s="809"/>
      <c r="K10" s="809"/>
      <c r="L10" s="809"/>
      <c r="M10" s="809"/>
      <c r="N10" s="809"/>
      <c r="O10" s="809"/>
      <c r="P10" s="810"/>
      <c r="Q10" s="811">
        <v>4</v>
      </c>
      <c r="R10" s="812"/>
      <c r="S10" s="812"/>
      <c r="T10" s="812"/>
      <c r="U10" s="812"/>
      <c r="V10" s="812">
        <v>3</v>
      </c>
      <c r="W10" s="812"/>
      <c r="X10" s="812"/>
      <c r="Y10" s="812"/>
      <c r="Z10" s="812"/>
      <c r="AA10" s="812">
        <v>0</v>
      </c>
      <c r="AB10" s="812"/>
      <c r="AC10" s="812"/>
      <c r="AD10" s="812"/>
      <c r="AE10" s="813"/>
      <c r="AF10" s="814">
        <v>0</v>
      </c>
      <c r="AG10" s="815"/>
      <c r="AH10" s="815"/>
      <c r="AI10" s="815"/>
      <c r="AJ10" s="816"/>
      <c r="AK10" s="797" t="s">
        <v>581</v>
      </c>
      <c r="AL10" s="798"/>
      <c r="AM10" s="798"/>
      <c r="AN10" s="798"/>
      <c r="AO10" s="798"/>
      <c r="AP10" s="798" t="s">
        <v>581</v>
      </c>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394</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395</v>
      </c>
      <c r="B23" s="817" t="s">
        <v>396</v>
      </c>
      <c r="C23" s="818"/>
      <c r="D23" s="818"/>
      <c r="E23" s="818"/>
      <c r="F23" s="818"/>
      <c r="G23" s="818"/>
      <c r="H23" s="818"/>
      <c r="I23" s="818"/>
      <c r="J23" s="818"/>
      <c r="K23" s="818"/>
      <c r="L23" s="818"/>
      <c r="M23" s="818"/>
      <c r="N23" s="818"/>
      <c r="O23" s="818"/>
      <c r="P23" s="819"/>
      <c r="Q23" s="820">
        <v>9909</v>
      </c>
      <c r="R23" s="821"/>
      <c r="S23" s="821"/>
      <c r="T23" s="821"/>
      <c r="U23" s="821"/>
      <c r="V23" s="821">
        <v>9606</v>
      </c>
      <c r="W23" s="821"/>
      <c r="X23" s="821"/>
      <c r="Y23" s="821"/>
      <c r="Z23" s="821"/>
      <c r="AA23" s="821">
        <v>303</v>
      </c>
      <c r="AB23" s="821"/>
      <c r="AC23" s="821"/>
      <c r="AD23" s="821"/>
      <c r="AE23" s="822"/>
      <c r="AF23" s="823">
        <v>210</v>
      </c>
      <c r="AG23" s="821"/>
      <c r="AH23" s="821"/>
      <c r="AI23" s="821"/>
      <c r="AJ23" s="824"/>
      <c r="AK23" s="825"/>
      <c r="AL23" s="826"/>
      <c r="AM23" s="826"/>
      <c r="AN23" s="826"/>
      <c r="AO23" s="826"/>
      <c r="AP23" s="821">
        <v>13937</v>
      </c>
      <c r="AQ23" s="821"/>
      <c r="AR23" s="821"/>
      <c r="AS23" s="821"/>
      <c r="AT23" s="821"/>
      <c r="AU23" s="837"/>
      <c r="AV23" s="837"/>
      <c r="AW23" s="837"/>
      <c r="AX23" s="837"/>
      <c r="AY23" s="838"/>
      <c r="AZ23" s="839" t="s">
        <v>234</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397</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398</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373</v>
      </c>
      <c r="B26" s="756"/>
      <c r="C26" s="756"/>
      <c r="D26" s="756"/>
      <c r="E26" s="756"/>
      <c r="F26" s="756"/>
      <c r="G26" s="756"/>
      <c r="H26" s="756"/>
      <c r="I26" s="756"/>
      <c r="J26" s="756"/>
      <c r="K26" s="756"/>
      <c r="L26" s="756"/>
      <c r="M26" s="756"/>
      <c r="N26" s="756"/>
      <c r="O26" s="756"/>
      <c r="P26" s="757"/>
      <c r="Q26" s="761" t="s">
        <v>399</v>
      </c>
      <c r="R26" s="762"/>
      <c r="S26" s="762"/>
      <c r="T26" s="762"/>
      <c r="U26" s="763"/>
      <c r="V26" s="761" t="s">
        <v>400</v>
      </c>
      <c r="W26" s="762"/>
      <c r="X26" s="762"/>
      <c r="Y26" s="762"/>
      <c r="Z26" s="763"/>
      <c r="AA26" s="761" t="s">
        <v>401</v>
      </c>
      <c r="AB26" s="762"/>
      <c r="AC26" s="762"/>
      <c r="AD26" s="762"/>
      <c r="AE26" s="762"/>
      <c r="AF26" s="842" t="s">
        <v>402</v>
      </c>
      <c r="AG26" s="843"/>
      <c r="AH26" s="843"/>
      <c r="AI26" s="843"/>
      <c r="AJ26" s="844"/>
      <c r="AK26" s="762" t="s">
        <v>403</v>
      </c>
      <c r="AL26" s="762"/>
      <c r="AM26" s="762"/>
      <c r="AN26" s="762"/>
      <c r="AO26" s="763"/>
      <c r="AP26" s="761" t="s">
        <v>404</v>
      </c>
      <c r="AQ26" s="762"/>
      <c r="AR26" s="762"/>
      <c r="AS26" s="762"/>
      <c r="AT26" s="763"/>
      <c r="AU26" s="761" t="s">
        <v>405</v>
      </c>
      <c r="AV26" s="762"/>
      <c r="AW26" s="762"/>
      <c r="AX26" s="762"/>
      <c r="AY26" s="763"/>
      <c r="AZ26" s="761" t="s">
        <v>406</v>
      </c>
      <c r="BA26" s="762"/>
      <c r="BB26" s="762"/>
      <c r="BC26" s="762"/>
      <c r="BD26" s="763"/>
      <c r="BE26" s="761" t="s">
        <v>380</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407</v>
      </c>
      <c r="C28" s="778"/>
      <c r="D28" s="778"/>
      <c r="E28" s="778"/>
      <c r="F28" s="778"/>
      <c r="G28" s="778"/>
      <c r="H28" s="778"/>
      <c r="I28" s="778"/>
      <c r="J28" s="778"/>
      <c r="K28" s="778"/>
      <c r="L28" s="778"/>
      <c r="M28" s="778"/>
      <c r="N28" s="778"/>
      <c r="O28" s="778"/>
      <c r="P28" s="779"/>
      <c r="Q28" s="850">
        <v>1791</v>
      </c>
      <c r="R28" s="851"/>
      <c r="S28" s="851"/>
      <c r="T28" s="851"/>
      <c r="U28" s="851"/>
      <c r="V28" s="851">
        <v>1756</v>
      </c>
      <c r="W28" s="851"/>
      <c r="X28" s="851"/>
      <c r="Y28" s="851"/>
      <c r="Z28" s="851"/>
      <c r="AA28" s="851">
        <v>35</v>
      </c>
      <c r="AB28" s="851"/>
      <c r="AC28" s="851"/>
      <c r="AD28" s="851"/>
      <c r="AE28" s="852"/>
      <c r="AF28" s="853">
        <v>35</v>
      </c>
      <c r="AG28" s="851"/>
      <c r="AH28" s="851"/>
      <c r="AI28" s="851"/>
      <c r="AJ28" s="854"/>
      <c r="AK28" s="855">
        <v>198</v>
      </c>
      <c r="AL28" s="856"/>
      <c r="AM28" s="856"/>
      <c r="AN28" s="856"/>
      <c r="AO28" s="856"/>
      <c r="AP28" s="856">
        <v>11</v>
      </c>
      <c r="AQ28" s="856"/>
      <c r="AR28" s="856"/>
      <c r="AS28" s="856"/>
      <c r="AT28" s="856"/>
      <c r="AU28" s="856">
        <v>1</v>
      </c>
      <c r="AV28" s="856"/>
      <c r="AW28" s="856"/>
      <c r="AX28" s="856"/>
      <c r="AY28" s="856"/>
      <c r="AZ28" s="857" t="s">
        <v>581</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408</v>
      </c>
      <c r="C29" s="809"/>
      <c r="D29" s="809"/>
      <c r="E29" s="809"/>
      <c r="F29" s="809"/>
      <c r="G29" s="809"/>
      <c r="H29" s="809"/>
      <c r="I29" s="809"/>
      <c r="J29" s="809"/>
      <c r="K29" s="809"/>
      <c r="L29" s="809"/>
      <c r="M29" s="809"/>
      <c r="N29" s="809"/>
      <c r="O29" s="809"/>
      <c r="P29" s="810"/>
      <c r="Q29" s="811">
        <v>2276</v>
      </c>
      <c r="R29" s="812"/>
      <c r="S29" s="812"/>
      <c r="T29" s="812"/>
      <c r="U29" s="812"/>
      <c r="V29" s="812">
        <v>2185</v>
      </c>
      <c r="W29" s="812"/>
      <c r="X29" s="812"/>
      <c r="Y29" s="812"/>
      <c r="Z29" s="812"/>
      <c r="AA29" s="812">
        <v>91</v>
      </c>
      <c r="AB29" s="812"/>
      <c r="AC29" s="812"/>
      <c r="AD29" s="812"/>
      <c r="AE29" s="813"/>
      <c r="AF29" s="814">
        <v>91</v>
      </c>
      <c r="AG29" s="815"/>
      <c r="AH29" s="815"/>
      <c r="AI29" s="815"/>
      <c r="AJ29" s="816"/>
      <c r="AK29" s="862">
        <v>373</v>
      </c>
      <c r="AL29" s="858"/>
      <c r="AM29" s="858"/>
      <c r="AN29" s="858"/>
      <c r="AO29" s="858"/>
      <c r="AP29" s="858" t="s">
        <v>581</v>
      </c>
      <c r="AQ29" s="858"/>
      <c r="AR29" s="858"/>
      <c r="AS29" s="858"/>
      <c r="AT29" s="858"/>
      <c r="AU29" s="858" t="s">
        <v>583</v>
      </c>
      <c r="AV29" s="858"/>
      <c r="AW29" s="858"/>
      <c r="AX29" s="858"/>
      <c r="AY29" s="858"/>
      <c r="AZ29" s="859" t="s">
        <v>584</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409</v>
      </c>
      <c r="C30" s="809"/>
      <c r="D30" s="809"/>
      <c r="E30" s="809"/>
      <c r="F30" s="809"/>
      <c r="G30" s="809"/>
      <c r="H30" s="809"/>
      <c r="I30" s="809"/>
      <c r="J30" s="809"/>
      <c r="K30" s="809"/>
      <c r="L30" s="809"/>
      <c r="M30" s="809"/>
      <c r="N30" s="809"/>
      <c r="O30" s="809"/>
      <c r="P30" s="810"/>
      <c r="Q30" s="811">
        <v>3</v>
      </c>
      <c r="R30" s="812"/>
      <c r="S30" s="812"/>
      <c r="T30" s="812"/>
      <c r="U30" s="812"/>
      <c r="V30" s="812">
        <v>3</v>
      </c>
      <c r="W30" s="812"/>
      <c r="X30" s="812"/>
      <c r="Y30" s="812"/>
      <c r="Z30" s="812"/>
      <c r="AA30" s="812">
        <v>0</v>
      </c>
      <c r="AB30" s="812"/>
      <c r="AC30" s="812"/>
      <c r="AD30" s="812"/>
      <c r="AE30" s="813"/>
      <c r="AF30" s="814">
        <v>0</v>
      </c>
      <c r="AG30" s="815"/>
      <c r="AH30" s="815"/>
      <c r="AI30" s="815"/>
      <c r="AJ30" s="816"/>
      <c r="AK30" s="862" t="s">
        <v>583</v>
      </c>
      <c r="AL30" s="858"/>
      <c r="AM30" s="858"/>
      <c r="AN30" s="858"/>
      <c r="AO30" s="858"/>
      <c r="AP30" s="858" t="s">
        <v>581</v>
      </c>
      <c r="AQ30" s="858"/>
      <c r="AR30" s="858"/>
      <c r="AS30" s="858"/>
      <c r="AT30" s="858"/>
      <c r="AU30" s="858" t="s">
        <v>581</v>
      </c>
      <c r="AV30" s="858"/>
      <c r="AW30" s="858"/>
      <c r="AX30" s="858"/>
      <c r="AY30" s="858"/>
      <c r="AZ30" s="859" t="s">
        <v>581</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410</v>
      </c>
      <c r="C31" s="809"/>
      <c r="D31" s="809"/>
      <c r="E31" s="809"/>
      <c r="F31" s="809"/>
      <c r="G31" s="809"/>
      <c r="H31" s="809"/>
      <c r="I31" s="809"/>
      <c r="J31" s="809"/>
      <c r="K31" s="809"/>
      <c r="L31" s="809"/>
      <c r="M31" s="809"/>
      <c r="N31" s="809"/>
      <c r="O31" s="809"/>
      <c r="P31" s="810"/>
      <c r="Q31" s="811">
        <v>36</v>
      </c>
      <c r="R31" s="812"/>
      <c r="S31" s="812"/>
      <c r="T31" s="812"/>
      <c r="U31" s="812"/>
      <c r="V31" s="812">
        <v>34</v>
      </c>
      <c r="W31" s="812"/>
      <c r="X31" s="812"/>
      <c r="Y31" s="812"/>
      <c r="Z31" s="812"/>
      <c r="AA31" s="812">
        <v>2</v>
      </c>
      <c r="AB31" s="812"/>
      <c r="AC31" s="812"/>
      <c r="AD31" s="812"/>
      <c r="AE31" s="813"/>
      <c r="AF31" s="814">
        <v>2</v>
      </c>
      <c r="AG31" s="815"/>
      <c r="AH31" s="815"/>
      <c r="AI31" s="815"/>
      <c r="AJ31" s="816"/>
      <c r="AK31" s="862">
        <v>2</v>
      </c>
      <c r="AL31" s="858"/>
      <c r="AM31" s="858"/>
      <c r="AN31" s="858"/>
      <c r="AO31" s="858"/>
      <c r="AP31" s="858" t="s">
        <v>581</v>
      </c>
      <c r="AQ31" s="858"/>
      <c r="AR31" s="858"/>
      <c r="AS31" s="858"/>
      <c r="AT31" s="858"/>
      <c r="AU31" s="858" t="s">
        <v>581</v>
      </c>
      <c r="AV31" s="858"/>
      <c r="AW31" s="858"/>
      <c r="AX31" s="858"/>
      <c r="AY31" s="858"/>
      <c r="AZ31" s="859" t="s">
        <v>581</v>
      </c>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411</v>
      </c>
      <c r="C32" s="809"/>
      <c r="D32" s="809"/>
      <c r="E32" s="809"/>
      <c r="F32" s="809"/>
      <c r="G32" s="809"/>
      <c r="H32" s="809"/>
      <c r="I32" s="809"/>
      <c r="J32" s="809"/>
      <c r="K32" s="809"/>
      <c r="L32" s="809"/>
      <c r="M32" s="809"/>
      <c r="N32" s="809"/>
      <c r="O32" s="809"/>
      <c r="P32" s="810"/>
      <c r="Q32" s="811">
        <v>230</v>
      </c>
      <c r="R32" s="812"/>
      <c r="S32" s="812"/>
      <c r="T32" s="812"/>
      <c r="U32" s="812"/>
      <c r="V32" s="812">
        <v>229</v>
      </c>
      <c r="W32" s="812"/>
      <c r="X32" s="812"/>
      <c r="Y32" s="812"/>
      <c r="Z32" s="812"/>
      <c r="AA32" s="812">
        <v>1</v>
      </c>
      <c r="AB32" s="812"/>
      <c r="AC32" s="812"/>
      <c r="AD32" s="812"/>
      <c r="AE32" s="813"/>
      <c r="AF32" s="814">
        <v>1</v>
      </c>
      <c r="AG32" s="815"/>
      <c r="AH32" s="815"/>
      <c r="AI32" s="815"/>
      <c r="AJ32" s="816"/>
      <c r="AK32" s="862">
        <v>72</v>
      </c>
      <c r="AL32" s="858"/>
      <c r="AM32" s="858"/>
      <c r="AN32" s="858"/>
      <c r="AO32" s="858"/>
      <c r="AP32" s="858" t="s">
        <v>581</v>
      </c>
      <c r="AQ32" s="858"/>
      <c r="AR32" s="858"/>
      <c r="AS32" s="858"/>
      <c r="AT32" s="858"/>
      <c r="AU32" s="858" t="s">
        <v>581</v>
      </c>
      <c r="AV32" s="858"/>
      <c r="AW32" s="858"/>
      <c r="AX32" s="858"/>
      <c r="AY32" s="858"/>
      <c r="AZ32" s="859" t="s">
        <v>581</v>
      </c>
      <c r="BA32" s="859"/>
      <c r="BB32" s="859"/>
      <c r="BC32" s="859"/>
      <c r="BD32" s="859"/>
      <c r="BE32" s="860"/>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412</v>
      </c>
      <c r="C33" s="809"/>
      <c r="D33" s="809"/>
      <c r="E33" s="809"/>
      <c r="F33" s="809"/>
      <c r="G33" s="809"/>
      <c r="H33" s="809"/>
      <c r="I33" s="809"/>
      <c r="J33" s="809"/>
      <c r="K33" s="809"/>
      <c r="L33" s="809"/>
      <c r="M33" s="809"/>
      <c r="N33" s="809"/>
      <c r="O33" s="809"/>
      <c r="P33" s="810"/>
      <c r="Q33" s="811">
        <v>181</v>
      </c>
      <c r="R33" s="812"/>
      <c r="S33" s="812"/>
      <c r="T33" s="812"/>
      <c r="U33" s="812"/>
      <c r="V33" s="812">
        <v>161</v>
      </c>
      <c r="W33" s="812"/>
      <c r="X33" s="812"/>
      <c r="Y33" s="812"/>
      <c r="Z33" s="812"/>
      <c r="AA33" s="812">
        <v>21</v>
      </c>
      <c r="AB33" s="812"/>
      <c r="AC33" s="812"/>
      <c r="AD33" s="812"/>
      <c r="AE33" s="813"/>
      <c r="AF33" s="814">
        <v>171</v>
      </c>
      <c r="AG33" s="815"/>
      <c r="AH33" s="815"/>
      <c r="AI33" s="815"/>
      <c r="AJ33" s="816"/>
      <c r="AK33" s="862">
        <v>7</v>
      </c>
      <c r="AL33" s="858"/>
      <c r="AM33" s="858"/>
      <c r="AN33" s="858"/>
      <c r="AO33" s="858"/>
      <c r="AP33" s="858">
        <v>502</v>
      </c>
      <c r="AQ33" s="858"/>
      <c r="AR33" s="858"/>
      <c r="AS33" s="858"/>
      <c r="AT33" s="858"/>
      <c r="AU33" s="858">
        <v>15</v>
      </c>
      <c r="AV33" s="858"/>
      <c r="AW33" s="858"/>
      <c r="AX33" s="858"/>
      <c r="AY33" s="858"/>
      <c r="AZ33" s="859" t="s">
        <v>581</v>
      </c>
      <c r="BA33" s="859"/>
      <c r="BB33" s="859"/>
      <c r="BC33" s="859"/>
      <c r="BD33" s="859"/>
      <c r="BE33" s="860" t="s">
        <v>413</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414</v>
      </c>
      <c r="C34" s="809"/>
      <c r="D34" s="809"/>
      <c r="E34" s="809"/>
      <c r="F34" s="809"/>
      <c r="G34" s="809"/>
      <c r="H34" s="809"/>
      <c r="I34" s="809"/>
      <c r="J34" s="809"/>
      <c r="K34" s="809"/>
      <c r="L34" s="809"/>
      <c r="M34" s="809"/>
      <c r="N34" s="809"/>
      <c r="O34" s="809"/>
      <c r="P34" s="810"/>
      <c r="Q34" s="811">
        <v>245</v>
      </c>
      <c r="R34" s="812"/>
      <c r="S34" s="812"/>
      <c r="T34" s="812"/>
      <c r="U34" s="812"/>
      <c r="V34" s="812">
        <v>241</v>
      </c>
      <c r="W34" s="812"/>
      <c r="X34" s="812"/>
      <c r="Y34" s="812"/>
      <c r="Z34" s="812"/>
      <c r="AA34" s="812">
        <v>4</v>
      </c>
      <c r="AB34" s="812"/>
      <c r="AC34" s="812"/>
      <c r="AD34" s="812"/>
      <c r="AE34" s="813"/>
      <c r="AF34" s="814">
        <v>4</v>
      </c>
      <c r="AG34" s="815"/>
      <c r="AH34" s="815"/>
      <c r="AI34" s="815"/>
      <c r="AJ34" s="816"/>
      <c r="AK34" s="862">
        <v>116</v>
      </c>
      <c r="AL34" s="858"/>
      <c r="AM34" s="858"/>
      <c r="AN34" s="858"/>
      <c r="AO34" s="858"/>
      <c r="AP34" s="858">
        <v>1170</v>
      </c>
      <c r="AQ34" s="858"/>
      <c r="AR34" s="858"/>
      <c r="AS34" s="858"/>
      <c r="AT34" s="858"/>
      <c r="AU34" s="858">
        <v>802</v>
      </c>
      <c r="AV34" s="858"/>
      <c r="AW34" s="858"/>
      <c r="AX34" s="858"/>
      <c r="AY34" s="858"/>
      <c r="AZ34" s="859" t="s">
        <v>581</v>
      </c>
      <c r="BA34" s="859"/>
      <c r="BB34" s="859"/>
      <c r="BC34" s="859"/>
      <c r="BD34" s="859"/>
      <c r="BE34" s="860" t="s">
        <v>415</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t="s">
        <v>416</v>
      </c>
      <c r="C35" s="809"/>
      <c r="D35" s="809"/>
      <c r="E35" s="809"/>
      <c r="F35" s="809"/>
      <c r="G35" s="809"/>
      <c r="H35" s="809"/>
      <c r="I35" s="809"/>
      <c r="J35" s="809"/>
      <c r="K35" s="809"/>
      <c r="L35" s="809"/>
      <c r="M35" s="809"/>
      <c r="N35" s="809"/>
      <c r="O35" s="809"/>
      <c r="P35" s="810"/>
      <c r="Q35" s="811">
        <v>1106</v>
      </c>
      <c r="R35" s="812"/>
      <c r="S35" s="812"/>
      <c r="T35" s="812"/>
      <c r="U35" s="812"/>
      <c r="V35" s="812">
        <v>1063</v>
      </c>
      <c r="W35" s="812"/>
      <c r="X35" s="812"/>
      <c r="Y35" s="812"/>
      <c r="Z35" s="812"/>
      <c r="AA35" s="812">
        <v>43</v>
      </c>
      <c r="AB35" s="812"/>
      <c r="AC35" s="812"/>
      <c r="AD35" s="812"/>
      <c r="AE35" s="813"/>
      <c r="AF35" s="814">
        <v>43</v>
      </c>
      <c r="AG35" s="815"/>
      <c r="AH35" s="815"/>
      <c r="AI35" s="815"/>
      <c r="AJ35" s="816"/>
      <c r="AK35" s="862">
        <v>515</v>
      </c>
      <c r="AL35" s="858"/>
      <c r="AM35" s="858"/>
      <c r="AN35" s="858"/>
      <c r="AO35" s="858"/>
      <c r="AP35" s="858">
        <v>6850</v>
      </c>
      <c r="AQ35" s="858"/>
      <c r="AR35" s="858"/>
      <c r="AS35" s="858"/>
      <c r="AT35" s="858"/>
      <c r="AU35" s="858">
        <v>5946</v>
      </c>
      <c r="AV35" s="858"/>
      <c r="AW35" s="858"/>
      <c r="AX35" s="858"/>
      <c r="AY35" s="858"/>
      <c r="AZ35" s="859" t="s">
        <v>581</v>
      </c>
      <c r="BA35" s="859"/>
      <c r="BB35" s="859"/>
      <c r="BC35" s="859"/>
      <c r="BD35" s="859"/>
      <c r="BE35" s="860" t="s">
        <v>415</v>
      </c>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t="s">
        <v>417</v>
      </c>
      <c r="C36" s="809"/>
      <c r="D36" s="809"/>
      <c r="E36" s="809"/>
      <c r="F36" s="809"/>
      <c r="G36" s="809"/>
      <c r="H36" s="809"/>
      <c r="I36" s="809"/>
      <c r="J36" s="809"/>
      <c r="K36" s="809"/>
      <c r="L36" s="809"/>
      <c r="M36" s="809"/>
      <c r="N36" s="809"/>
      <c r="O36" s="809"/>
      <c r="P36" s="810"/>
      <c r="Q36" s="811">
        <v>47</v>
      </c>
      <c r="R36" s="812"/>
      <c r="S36" s="812"/>
      <c r="T36" s="812"/>
      <c r="U36" s="812"/>
      <c r="V36" s="812">
        <v>47</v>
      </c>
      <c r="W36" s="812"/>
      <c r="X36" s="812"/>
      <c r="Y36" s="812"/>
      <c r="Z36" s="812"/>
      <c r="AA36" s="812">
        <v>1</v>
      </c>
      <c r="AB36" s="812"/>
      <c r="AC36" s="812"/>
      <c r="AD36" s="812"/>
      <c r="AE36" s="813"/>
      <c r="AF36" s="814">
        <v>1</v>
      </c>
      <c r="AG36" s="815"/>
      <c r="AH36" s="815"/>
      <c r="AI36" s="815"/>
      <c r="AJ36" s="816"/>
      <c r="AK36" s="862">
        <v>22</v>
      </c>
      <c r="AL36" s="858"/>
      <c r="AM36" s="858"/>
      <c r="AN36" s="858"/>
      <c r="AO36" s="858"/>
      <c r="AP36" s="858">
        <v>224</v>
      </c>
      <c r="AQ36" s="858"/>
      <c r="AR36" s="858"/>
      <c r="AS36" s="858"/>
      <c r="AT36" s="858"/>
      <c r="AU36" s="858">
        <v>217</v>
      </c>
      <c r="AV36" s="858"/>
      <c r="AW36" s="858"/>
      <c r="AX36" s="858"/>
      <c r="AY36" s="858"/>
      <c r="AZ36" s="859" t="s">
        <v>581</v>
      </c>
      <c r="BA36" s="859"/>
      <c r="BB36" s="859"/>
      <c r="BC36" s="859"/>
      <c r="BD36" s="859"/>
      <c r="BE36" s="860" t="s">
        <v>415</v>
      </c>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t="s">
        <v>418</v>
      </c>
      <c r="C37" s="809"/>
      <c r="D37" s="809"/>
      <c r="E37" s="809"/>
      <c r="F37" s="809"/>
      <c r="G37" s="809"/>
      <c r="H37" s="809"/>
      <c r="I37" s="809"/>
      <c r="J37" s="809"/>
      <c r="K37" s="809"/>
      <c r="L37" s="809"/>
      <c r="M37" s="809"/>
      <c r="N37" s="809"/>
      <c r="O37" s="809"/>
      <c r="P37" s="810"/>
      <c r="Q37" s="811">
        <v>14</v>
      </c>
      <c r="R37" s="812"/>
      <c r="S37" s="812"/>
      <c r="T37" s="812"/>
      <c r="U37" s="812"/>
      <c r="V37" s="812">
        <v>13</v>
      </c>
      <c r="W37" s="812"/>
      <c r="X37" s="812"/>
      <c r="Y37" s="812"/>
      <c r="Z37" s="812"/>
      <c r="AA37" s="812">
        <v>1</v>
      </c>
      <c r="AB37" s="812"/>
      <c r="AC37" s="812"/>
      <c r="AD37" s="812"/>
      <c r="AE37" s="813"/>
      <c r="AF37" s="814">
        <v>1</v>
      </c>
      <c r="AG37" s="815"/>
      <c r="AH37" s="815"/>
      <c r="AI37" s="815"/>
      <c r="AJ37" s="816"/>
      <c r="AK37" s="862">
        <v>3</v>
      </c>
      <c r="AL37" s="858"/>
      <c r="AM37" s="858"/>
      <c r="AN37" s="858"/>
      <c r="AO37" s="858"/>
      <c r="AP37" s="858">
        <v>24</v>
      </c>
      <c r="AQ37" s="858"/>
      <c r="AR37" s="858"/>
      <c r="AS37" s="858"/>
      <c r="AT37" s="858"/>
      <c r="AU37" s="858">
        <v>24</v>
      </c>
      <c r="AV37" s="858"/>
      <c r="AW37" s="858"/>
      <c r="AX37" s="858"/>
      <c r="AY37" s="858"/>
      <c r="AZ37" s="859" t="s">
        <v>581</v>
      </c>
      <c r="BA37" s="859"/>
      <c r="BB37" s="859"/>
      <c r="BC37" s="859"/>
      <c r="BD37" s="859"/>
      <c r="BE37" s="860" t="s">
        <v>415</v>
      </c>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t="s">
        <v>419</v>
      </c>
      <c r="C38" s="809"/>
      <c r="D38" s="809"/>
      <c r="E38" s="809"/>
      <c r="F38" s="809"/>
      <c r="G38" s="809"/>
      <c r="H38" s="809"/>
      <c r="I38" s="809"/>
      <c r="J38" s="809"/>
      <c r="K38" s="809"/>
      <c r="L38" s="809"/>
      <c r="M38" s="809"/>
      <c r="N38" s="809"/>
      <c r="O38" s="809"/>
      <c r="P38" s="810"/>
      <c r="Q38" s="811">
        <v>55</v>
      </c>
      <c r="R38" s="812"/>
      <c r="S38" s="812"/>
      <c r="T38" s="812"/>
      <c r="U38" s="812"/>
      <c r="V38" s="812">
        <v>53</v>
      </c>
      <c r="W38" s="812"/>
      <c r="X38" s="812"/>
      <c r="Y38" s="812"/>
      <c r="Z38" s="812"/>
      <c r="AA38" s="812">
        <v>2</v>
      </c>
      <c r="AB38" s="812"/>
      <c r="AC38" s="812"/>
      <c r="AD38" s="812"/>
      <c r="AE38" s="813"/>
      <c r="AF38" s="814">
        <v>2</v>
      </c>
      <c r="AG38" s="815"/>
      <c r="AH38" s="815"/>
      <c r="AI38" s="815"/>
      <c r="AJ38" s="816"/>
      <c r="AK38" s="862">
        <v>54</v>
      </c>
      <c r="AL38" s="858"/>
      <c r="AM38" s="858"/>
      <c r="AN38" s="858"/>
      <c r="AO38" s="858"/>
      <c r="AP38" s="858">
        <v>14</v>
      </c>
      <c r="AQ38" s="858"/>
      <c r="AR38" s="858"/>
      <c r="AS38" s="858"/>
      <c r="AT38" s="858"/>
      <c r="AU38" s="858">
        <v>14</v>
      </c>
      <c r="AV38" s="858"/>
      <c r="AW38" s="858"/>
      <c r="AX38" s="858"/>
      <c r="AY38" s="858"/>
      <c r="AZ38" s="859" t="s">
        <v>581</v>
      </c>
      <c r="BA38" s="859"/>
      <c r="BB38" s="859"/>
      <c r="BC38" s="859"/>
      <c r="BD38" s="859"/>
      <c r="BE38" s="860" t="s">
        <v>415</v>
      </c>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420</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395</v>
      </c>
      <c r="B63" s="817" t="s">
        <v>421</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351</v>
      </c>
      <c r="AG63" s="872"/>
      <c r="AH63" s="872"/>
      <c r="AI63" s="872"/>
      <c r="AJ63" s="873"/>
      <c r="AK63" s="874"/>
      <c r="AL63" s="869"/>
      <c r="AM63" s="869"/>
      <c r="AN63" s="869"/>
      <c r="AO63" s="869"/>
      <c r="AP63" s="872">
        <v>8795</v>
      </c>
      <c r="AQ63" s="872"/>
      <c r="AR63" s="872"/>
      <c r="AS63" s="872"/>
      <c r="AT63" s="872"/>
      <c r="AU63" s="872">
        <v>7018</v>
      </c>
      <c r="AV63" s="872"/>
      <c r="AW63" s="872"/>
      <c r="AX63" s="872"/>
      <c r="AY63" s="872"/>
      <c r="AZ63" s="876"/>
      <c r="BA63" s="876"/>
      <c r="BB63" s="876"/>
      <c r="BC63" s="876"/>
      <c r="BD63" s="876"/>
      <c r="BE63" s="877"/>
      <c r="BF63" s="877"/>
      <c r="BG63" s="877"/>
      <c r="BH63" s="877"/>
      <c r="BI63" s="878"/>
      <c r="BJ63" s="879" t="s">
        <v>234</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422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423</v>
      </c>
      <c r="B66" s="756"/>
      <c r="C66" s="756"/>
      <c r="D66" s="756"/>
      <c r="E66" s="756"/>
      <c r="F66" s="756"/>
      <c r="G66" s="756"/>
      <c r="H66" s="756"/>
      <c r="I66" s="756"/>
      <c r="J66" s="756"/>
      <c r="K66" s="756"/>
      <c r="L66" s="756"/>
      <c r="M66" s="756"/>
      <c r="N66" s="756"/>
      <c r="O66" s="756"/>
      <c r="P66" s="757"/>
      <c r="Q66" s="761" t="s">
        <v>399</v>
      </c>
      <c r="R66" s="762"/>
      <c r="S66" s="762"/>
      <c r="T66" s="762"/>
      <c r="U66" s="763"/>
      <c r="V66" s="761" t="s">
        <v>400</v>
      </c>
      <c r="W66" s="762"/>
      <c r="X66" s="762"/>
      <c r="Y66" s="762"/>
      <c r="Z66" s="763"/>
      <c r="AA66" s="761" t="s">
        <v>401</v>
      </c>
      <c r="AB66" s="762"/>
      <c r="AC66" s="762"/>
      <c r="AD66" s="762"/>
      <c r="AE66" s="763"/>
      <c r="AF66" s="882" t="s">
        <v>402</v>
      </c>
      <c r="AG66" s="843"/>
      <c r="AH66" s="843"/>
      <c r="AI66" s="843"/>
      <c r="AJ66" s="883"/>
      <c r="AK66" s="761" t="s">
        <v>403</v>
      </c>
      <c r="AL66" s="756"/>
      <c r="AM66" s="756"/>
      <c r="AN66" s="756"/>
      <c r="AO66" s="757"/>
      <c r="AP66" s="761" t="s">
        <v>404</v>
      </c>
      <c r="AQ66" s="762"/>
      <c r="AR66" s="762"/>
      <c r="AS66" s="762"/>
      <c r="AT66" s="763"/>
      <c r="AU66" s="761" t="s">
        <v>424</v>
      </c>
      <c r="AV66" s="762"/>
      <c r="AW66" s="762"/>
      <c r="AX66" s="762"/>
      <c r="AY66" s="763"/>
      <c r="AZ66" s="761" t="s">
        <v>380</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585</v>
      </c>
      <c r="C68" s="898"/>
      <c r="D68" s="898"/>
      <c r="E68" s="898"/>
      <c r="F68" s="898"/>
      <c r="G68" s="898"/>
      <c r="H68" s="898"/>
      <c r="I68" s="898"/>
      <c r="J68" s="898"/>
      <c r="K68" s="898"/>
      <c r="L68" s="898"/>
      <c r="M68" s="898"/>
      <c r="N68" s="898"/>
      <c r="O68" s="898"/>
      <c r="P68" s="899"/>
      <c r="Q68" s="900">
        <v>4678</v>
      </c>
      <c r="R68" s="894"/>
      <c r="S68" s="894"/>
      <c r="T68" s="894"/>
      <c r="U68" s="894"/>
      <c r="V68" s="894">
        <v>4271</v>
      </c>
      <c r="W68" s="894"/>
      <c r="X68" s="894"/>
      <c r="Y68" s="894"/>
      <c r="Z68" s="894"/>
      <c r="AA68" s="894">
        <v>408</v>
      </c>
      <c r="AB68" s="894"/>
      <c r="AC68" s="894"/>
      <c r="AD68" s="894"/>
      <c r="AE68" s="894"/>
      <c r="AF68" s="894">
        <v>408</v>
      </c>
      <c r="AG68" s="894"/>
      <c r="AH68" s="894"/>
      <c r="AI68" s="894"/>
      <c r="AJ68" s="894"/>
      <c r="AK68" s="894">
        <v>61</v>
      </c>
      <c r="AL68" s="894"/>
      <c r="AM68" s="894"/>
      <c r="AN68" s="894"/>
      <c r="AO68" s="894"/>
      <c r="AP68" s="894" t="s">
        <v>606</v>
      </c>
      <c r="AQ68" s="894"/>
      <c r="AR68" s="894"/>
      <c r="AS68" s="894"/>
      <c r="AT68" s="894"/>
      <c r="AU68" s="894" t="s">
        <v>581</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586</v>
      </c>
      <c r="C69" s="902"/>
      <c r="D69" s="902"/>
      <c r="E69" s="902"/>
      <c r="F69" s="902"/>
      <c r="G69" s="902"/>
      <c r="H69" s="902"/>
      <c r="I69" s="902"/>
      <c r="J69" s="902"/>
      <c r="K69" s="902"/>
      <c r="L69" s="902"/>
      <c r="M69" s="902"/>
      <c r="N69" s="902"/>
      <c r="O69" s="902"/>
      <c r="P69" s="903"/>
      <c r="Q69" s="904">
        <v>717</v>
      </c>
      <c r="R69" s="858"/>
      <c r="S69" s="858"/>
      <c r="T69" s="858"/>
      <c r="U69" s="858"/>
      <c r="V69" s="858">
        <v>714</v>
      </c>
      <c r="W69" s="858"/>
      <c r="X69" s="858"/>
      <c r="Y69" s="858"/>
      <c r="Z69" s="858"/>
      <c r="AA69" s="858">
        <v>3</v>
      </c>
      <c r="AB69" s="858"/>
      <c r="AC69" s="858"/>
      <c r="AD69" s="858"/>
      <c r="AE69" s="858"/>
      <c r="AF69" s="858">
        <v>3</v>
      </c>
      <c r="AG69" s="858"/>
      <c r="AH69" s="858"/>
      <c r="AI69" s="858"/>
      <c r="AJ69" s="858"/>
      <c r="AK69" s="858">
        <v>9</v>
      </c>
      <c r="AL69" s="858"/>
      <c r="AM69" s="858"/>
      <c r="AN69" s="858"/>
      <c r="AO69" s="858"/>
      <c r="AP69" s="858" t="s">
        <v>607</v>
      </c>
      <c r="AQ69" s="858"/>
      <c r="AR69" s="858"/>
      <c r="AS69" s="858"/>
      <c r="AT69" s="858"/>
      <c r="AU69" s="858" t="s">
        <v>611</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587</v>
      </c>
      <c r="C70" s="902"/>
      <c r="D70" s="902"/>
      <c r="E70" s="902"/>
      <c r="F70" s="902"/>
      <c r="G70" s="902"/>
      <c r="H70" s="902"/>
      <c r="I70" s="902"/>
      <c r="J70" s="902"/>
      <c r="K70" s="902"/>
      <c r="L70" s="902"/>
      <c r="M70" s="902"/>
      <c r="N70" s="902"/>
      <c r="O70" s="902"/>
      <c r="P70" s="903"/>
      <c r="Q70" s="904">
        <v>453</v>
      </c>
      <c r="R70" s="858"/>
      <c r="S70" s="858"/>
      <c r="T70" s="858"/>
      <c r="U70" s="858"/>
      <c r="V70" s="858">
        <v>436</v>
      </c>
      <c r="W70" s="858"/>
      <c r="X70" s="858"/>
      <c r="Y70" s="858"/>
      <c r="Z70" s="858"/>
      <c r="AA70" s="858">
        <v>16</v>
      </c>
      <c r="AB70" s="858"/>
      <c r="AC70" s="858"/>
      <c r="AD70" s="858"/>
      <c r="AE70" s="858"/>
      <c r="AF70" s="858">
        <v>16</v>
      </c>
      <c r="AG70" s="858"/>
      <c r="AH70" s="858"/>
      <c r="AI70" s="858"/>
      <c r="AJ70" s="858"/>
      <c r="AK70" s="858" t="s">
        <v>581</v>
      </c>
      <c r="AL70" s="858"/>
      <c r="AM70" s="858"/>
      <c r="AN70" s="858"/>
      <c r="AO70" s="858"/>
      <c r="AP70" s="858">
        <v>3580</v>
      </c>
      <c r="AQ70" s="858"/>
      <c r="AR70" s="858"/>
      <c r="AS70" s="858"/>
      <c r="AT70" s="858"/>
      <c r="AU70" s="858">
        <v>82</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588</v>
      </c>
      <c r="C71" s="902"/>
      <c r="D71" s="902"/>
      <c r="E71" s="902"/>
      <c r="F71" s="902"/>
      <c r="G71" s="902"/>
      <c r="H71" s="902"/>
      <c r="I71" s="902"/>
      <c r="J71" s="902"/>
      <c r="K71" s="902"/>
      <c r="L71" s="902"/>
      <c r="M71" s="902"/>
      <c r="N71" s="902"/>
      <c r="O71" s="902"/>
      <c r="P71" s="903"/>
      <c r="Q71" s="904">
        <v>7</v>
      </c>
      <c r="R71" s="858"/>
      <c r="S71" s="858"/>
      <c r="T71" s="858"/>
      <c r="U71" s="858"/>
      <c r="V71" s="858">
        <v>6</v>
      </c>
      <c r="W71" s="858"/>
      <c r="X71" s="858"/>
      <c r="Y71" s="858"/>
      <c r="Z71" s="858"/>
      <c r="AA71" s="858">
        <v>2</v>
      </c>
      <c r="AB71" s="858"/>
      <c r="AC71" s="858"/>
      <c r="AD71" s="858"/>
      <c r="AE71" s="858"/>
      <c r="AF71" s="858">
        <v>2</v>
      </c>
      <c r="AG71" s="858"/>
      <c r="AH71" s="858"/>
      <c r="AI71" s="858"/>
      <c r="AJ71" s="858"/>
      <c r="AK71" s="858">
        <v>0</v>
      </c>
      <c r="AL71" s="858"/>
      <c r="AM71" s="858"/>
      <c r="AN71" s="858"/>
      <c r="AO71" s="858"/>
      <c r="AP71" s="858" t="s">
        <v>581</v>
      </c>
      <c r="AQ71" s="858"/>
      <c r="AR71" s="858"/>
      <c r="AS71" s="858"/>
      <c r="AT71" s="858"/>
      <c r="AU71" s="858" t="s">
        <v>581</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589</v>
      </c>
      <c r="C72" s="902"/>
      <c r="D72" s="902"/>
      <c r="E72" s="902"/>
      <c r="F72" s="902"/>
      <c r="G72" s="902"/>
      <c r="H72" s="902"/>
      <c r="I72" s="902"/>
      <c r="J72" s="902"/>
      <c r="K72" s="902"/>
      <c r="L72" s="902"/>
      <c r="M72" s="902"/>
      <c r="N72" s="902"/>
      <c r="O72" s="902"/>
      <c r="P72" s="903"/>
      <c r="Q72" s="904">
        <v>51</v>
      </c>
      <c r="R72" s="858"/>
      <c r="S72" s="858"/>
      <c r="T72" s="858"/>
      <c r="U72" s="858"/>
      <c r="V72" s="858">
        <v>47</v>
      </c>
      <c r="W72" s="858"/>
      <c r="X72" s="858"/>
      <c r="Y72" s="858"/>
      <c r="Z72" s="858"/>
      <c r="AA72" s="858">
        <v>4</v>
      </c>
      <c r="AB72" s="858"/>
      <c r="AC72" s="858"/>
      <c r="AD72" s="858"/>
      <c r="AE72" s="858"/>
      <c r="AF72" s="858">
        <v>4</v>
      </c>
      <c r="AG72" s="858"/>
      <c r="AH72" s="858"/>
      <c r="AI72" s="858"/>
      <c r="AJ72" s="858"/>
      <c r="AK72" s="858" t="s">
        <v>605</v>
      </c>
      <c r="AL72" s="858"/>
      <c r="AM72" s="858"/>
      <c r="AN72" s="858"/>
      <c r="AO72" s="858"/>
      <c r="AP72" s="858" t="s">
        <v>581</v>
      </c>
      <c r="AQ72" s="858"/>
      <c r="AR72" s="858"/>
      <c r="AS72" s="858"/>
      <c r="AT72" s="858"/>
      <c r="AU72" s="858" t="s">
        <v>581</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590</v>
      </c>
      <c r="C73" s="902"/>
      <c r="D73" s="902"/>
      <c r="E73" s="902"/>
      <c r="F73" s="902"/>
      <c r="G73" s="902"/>
      <c r="H73" s="902"/>
      <c r="I73" s="902"/>
      <c r="J73" s="902"/>
      <c r="K73" s="902"/>
      <c r="L73" s="902"/>
      <c r="M73" s="902"/>
      <c r="N73" s="902"/>
      <c r="O73" s="902"/>
      <c r="P73" s="903"/>
      <c r="Q73" s="904">
        <v>1392</v>
      </c>
      <c r="R73" s="858"/>
      <c r="S73" s="858"/>
      <c r="T73" s="858"/>
      <c r="U73" s="858"/>
      <c r="V73" s="858">
        <v>1358</v>
      </c>
      <c r="W73" s="858"/>
      <c r="X73" s="858"/>
      <c r="Y73" s="858"/>
      <c r="Z73" s="858"/>
      <c r="AA73" s="858">
        <v>33</v>
      </c>
      <c r="AB73" s="858"/>
      <c r="AC73" s="858"/>
      <c r="AD73" s="858"/>
      <c r="AE73" s="858"/>
      <c r="AF73" s="858">
        <v>33</v>
      </c>
      <c r="AG73" s="858"/>
      <c r="AH73" s="858"/>
      <c r="AI73" s="858"/>
      <c r="AJ73" s="858"/>
      <c r="AK73" s="858">
        <v>7</v>
      </c>
      <c r="AL73" s="858"/>
      <c r="AM73" s="858"/>
      <c r="AN73" s="858"/>
      <c r="AO73" s="858"/>
      <c r="AP73" s="858">
        <v>308</v>
      </c>
      <c r="AQ73" s="858"/>
      <c r="AR73" s="858"/>
      <c r="AS73" s="858"/>
      <c r="AT73" s="858"/>
      <c r="AU73" s="858">
        <v>80</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591</v>
      </c>
      <c r="C74" s="902"/>
      <c r="D74" s="902"/>
      <c r="E74" s="902"/>
      <c r="F74" s="902"/>
      <c r="G74" s="902"/>
      <c r="H74" s="902"/>
      <c r="I74" s="902"/>
      <c r="J74" s="902"/>
      <c r="K74" s="902"/>
      <c r="L74" s="902"/>
      <c r="M74" s="902"/>
      <c r="N74" s="902"/>
      <c r="O74" s="902"/>
      <c r="P74" s="903"/>
      <c r="Q74" s="904">
        <v>246</v>
      </c>
      <c r="R74" s="858"/>
      <c r="S74" s="858"/>
      <c r="T74" s="858"/>
      <c r="U74" s="858"/>
      <c r="V74" s="858">
        <v>243</v>
      </c>
      <c r="W74" s="858"/>
      <c r="X74" s="858"/>
      <c r="Y74" s="858"/>
      <c r="Z74" s="858"/>
      <c r="AA74" s="858">
        <v>3</v>
      </c>
      <c r="AB74" s="858"/>
      <c r="AC74" s="858"/>
      <c r="AD74" s="858"/>
      <c r="AE74" s="858"/>
      <c r="AF74" s="858">
        <v>3</v>
      </c>
      <c r="AG74" s="858"/>
      <c r="AH74" s="858"/>
      <c r="AI74" s="858"/>
      <c r="AJ74" s="858"/>
      <c r="AK74" s="858">
        <v>8</v>
      </c>
      <c r="AL74" s="858"/>
      <c r="AM74" s="858"/>
      <c r="AN74" s="858"/>
      <c r="AO74" s="858"/>
      <c r="AP74" s="858" t="s">
        <v>607</v>
      </c>
      <c r="AQ74" s="858"/>
      <c r="AR74" s="858"/>
      <c r="AS74" s="858"/>
      <c r="AT74" s="858"/>
      <c r="AU74" s="858" t="s">
        <v>581</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592</v>
      </c>
      <c r="C75" s="902"/>
      <c r="D75" s="902"/>
      <c r="E75" s="902"/>
      <c r="F75" s="902"/>
      <c r="G75" s="902"/>
      <c r="H75" s="902"/>
      <c r="I75" s="902"/>
      <c r="J75" s="902"/>
      <c r="K75" s="902"/>
      <c r="L75" s="902"/>
      <c r="M75" s="902"/>
      <c r="N75" s="902"/>
      <c r="O75" s="902"/>
      <c r="P75" s="903"/>
      <c r="Q75" s="905">
        <v>7</v>
      </c>
      <c r="R75" s="906"/>
      <c r="S75" s="906"/>
      <c r="T75" s="906"/>
      <c r="U75" s="862"/>
      <c r="V75" s="907">
        <v>7</v>
      </c>
      <c r="W75" s="906"/>
      <c r="X75" s="906"/>
      <c r="Y75" s="906"/>
      <c r="Z75" s="862"/>
      <c r="AA75" s="907">
        <v>0</v>
      </c>
      <c r="AB75" s="906"/>
      <c r="AC75" s="906"/>
      <c r="AD75" s="906"/>
      <c r="AE75" s="862"/>
      <c r="AF75" s="907">
        <v>0</v>
      </c>
      <c r="AG75" s="906"/>
      <c r="AH75" s="906"/>
      <c r="AI75" s="906"/>
      <c r="AJ75" s="862"/>
      <c r="AK75" s="907">
        <v>2</v>
      </c>
      <c r="AL75" s="906"/>
      <c r="AM75" s="906"/>
      <c r="AN75" s="906"/>
      <c r="AO75" s="862"/>
      <c r="AP75" s="907" t="s">
        <v>581</v>
      </c>
      <c r="AQ75" s="906"/>
      <c r="AR75" s="906"/>
      <c r="AS75" s="906"/>
      <c r="AT75" s="862"/>
      <c r="AU75" s="907" t="s">
        <v>581</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t="s">
        <v>593</v>
      </c>
      <c r="C76" s="902"/>
      <c r="D76" s="902"/>
      <c r="E76" s="902"/>
      <c r="F76" s="902"/>
      <c r="G76" s="902"/>
      <c r="H76" s="902"/>
      <c r="I76" s="902"/>
      <c r="J76" s="902"/>
      <c r="K76" s="902"/>
      <c r="L76" s="902"/>
      <c r="M76" s="902"/>
      <c r="N76" s="902"/>
      <c r="O76" s="902"/>
      <c r="P76" s="903"/>
      <c r="Q76" s="905">
        <v>216</v>
      </c>
      <c r="R76" s="906"/>
      <c r="S76" s="906"/>
      <c r="T76" s="906"/>
      <c r="U76" s="862"/>
      <c r="V76" s="907">
        <v>213</v>
      </c>
      <c r="W76" s="906"/>
      <c r="X76" s="906"/>
      <c r="Y76" s="906"/>
      <c r="Z76" s="862"/>
      <c r="AA76" s="907">
        <v>3</v>
      </c>
      <c r="AB76" s="906"/>
      <c r="AC76" s="906"/>
      <c r="AD76" s="906"/>
      <c r="AE76" s="862"/>
      <c r="AF76" s="907">
        <v>3</v>
      </c>
      <c r="AG76" s="906"/>
      <c r="AH76" s="906"/>
      <c r="AI76" s="906"/>
      <c r="AJ76" s="862"/>
      <c r="AK76" s="907">
        <v>30</v>
      </c>
      <c r="AL76" s="906"/>
      <c r="AM76" s="906"/>
      <c r="AN76" s="906"/>
      <c r="AO76" s="862"/>
      <c r="AP76" s="907" t="s">
        <v>608</v>
      </c>
      <c r="AQ76" s="906"/>
      <c r="AR76" s="906"/>
      <c r="AS76" s="906"/>
      <c r="AT76" s="862"/>
      <c r="AU76" s="907" t="s">
        <v>612</v>
      </c>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t="s">
        <v>594</v>
      </c>
      <c r="C77" s="902"/>
      <c r="D77" s="902"/>
      <c r="E77" s="902"/>
      <c r="F77" s="902"/>
      <c r="G77" s="902"/>
      <c r="H77" s="902"/>
      <c r="I77" s="902"/>
      <c r="J77" s="902"/>
      <c r="K77" s="902"/>
      <c r="L77" s="902"/>
      <c r="M77" s="902"/>
      <c r="N77" s="902"/>
      <c r="O77" s="902"/>
      <c r="P77" s="903"/>
      <c r="Q77" s="905">
        <v>710</v>
      </c>
      <c r="R77" s="906"/>
      <c r="S77" s="906"/>
      <c r="T77" s="906"/>
      <c r="U77" s="862"/>
      <c r="V77" s="907">
        <v>685</v>
      </c>
      <c r="W77" s="906"/>
      <c r="X77" s="906"/>
      <c r="Y77" s="906"/>
      <c r="Z77" s="862"/>
      <c r="AA77" s="907">
        <v>25</v>
      </c>
      <c r="AB77" s="906"/>
      <c r="AC77" s="906"/>
      <c r="AD77" s="906"/>
      <c r="AE77" s="862"/>
      <c r="AF77" s="907">
        <v>25</v>
      </c>
      <c r="AG77" s="906"/>
      <c r="AH77" s="906"/>
      <c r="AI77" s="906"/>
      <c r="AJ77" s="862"/>
      <c r="AK77" s="907" t="s">
        <v>581</v>
      </c>
      <c r="AL77" s="906"/>
      <c r="AM77" s="906"/>
      <c r="AN77" s="906"/>
      <c r="AO77" s="862"/>
      <c r="AP77" s="907" t="s">
        <v>581</v>
      </c>
      <c r="AQ77" s="906"/>
      <c r="AR77" s="906"/>
      <c r="AS77" s="906"/>
      <c r="AT77" s="862"/>
      <c r="AU77" s="907" t="s">
        <v>581</v>
      </c>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t="s">
        <v>595</v>
      </c>
      <c r="C78" s="902"/>
      <c r="D78" s="902"/>
      <c r="E78" s="902"/>
      <c r="F78" s="902"/>
      <c r="G78" s="902"/>
      <c r="H78" s="902"/>
      <c r="I78" s="902"/>
      <c r="J78" s="902"/>
      <c r="K78" s="902"/>
      <c r="L78" s="902"/>
      <c r="M78" s="902"/>
      <c r="N78" s="902"/>
      <c r="O78" s="902"/>
      <c r="P78" s="903"/>
      <c r="Q78" s="904">
        <v>488</v>
      </c>
      <c r="R78" s="858"/>
      <c r="S78" s="858"/>
      <c r="T78" s="858"/>
      <c r="U78" s="858"/>
      <c r="V78" s="858">
        <v>460</v>
      </c>
      <c r="W78" s="858"/>
      <c r="X78" s="858"/>
      <c r="Y78" s="858"/>
      <c r="Z78" s="858"/>
      <c r="AA78" s="858">
        <v>28</v>
      </c>
      <c r="AB78" s="858"/>
      <c r="AC78" s="858"/>
      <c r="AD78" s="858"/>
      <c r="AE78" s="858"/>
      <c r="AF78" s="858">
        <v>28</v>
      </c>
      <c r="AG78" s="858"/>
      <c r="AH78" s="858"/>
      <c r="AI78" s="858"/>
      <c r="AJ78" s="858"/>
      <c r="AK78" s="858" t="s">
        <v>581</v>
      </c>
      <c r="AL78" s="858"/>
      <c r="AM78" s="858"/>
      <c r="AN78" s="858"/>
      <c r="AO78" s="858"/>
      <c r="AP78" s="858" t="s">
        <v>581</v>
      </c>
      <c r="AQ78" s="858"/>
      <c r="AR78" s="858"/>
      <c r="AS78" s="858"/>
      <c r="AT78" s="858"/>
      <c r="AU78" s="858" t="s">
        <v>581</v>
      </c>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t="s">
        <v>596</v>
      </c>
      <c r="C79" s="902"/>
      <c r="D79" s="902"/>
      <c r="E79" s="902"/>
      <c r="F79" s="902"/>
      <c r="G79" s="902"/>
      <c r="H79" s="902"/>
      <c r="I79" s="902"/>
      <c r="J79" s="902"/>
      <c r="K79" s="902"/>
      <c r="L79" s="902"/>
      <c r="M79" s="902"/>
      <c r="N79" s="902"/>
      <c r="O79" s="902"/>
      <c r="P79" s="903"/>
      <c r="Q79" s="904">
        <v>49</v>
      </c>
      <c r="R79" s="858"/>
      <c r="S79" s="858"/>
      <c r="T79" s="858"/>
      <c r="U79" s="858"/>
      <c r="V79" s="858">
        <v>45</v>
      </c>
      <c r="W79" s="858"/>
      <c r="X79" s="858"/>
      <c r="Y79" s="858"/>
      <c r="Z79" s="858"/>
      <c r="AA79" s="858">
        <v>3</v>
      </c>
      <c r="AB79" s="858"/>
      <c r="AC79" s="858"/>
      <c r="AD79" s="858"/>
      <c r="AE79" s="858"/>
      <c r="AF79" s="858">
        <v>3</v>
      </c>
      <c r="AG79" s="858"/>
      <c r="AH79" s="858"/>
      <c r="AI79" s="858"/>
      <c r="AJ79" s="858"/>
      <c r="AK79" s="858" t="s">
        <v>581</v>
      </c>
      <c r="AL79" s="858"/>
      <c r="AM79" s="858"/>
      <c r="AN79" s="858"/>
      <c r="AO79" s="858"/>
      <c r="AP79" s="858" t="s">
        <v>609</v>
      </c>
      <c r="AQ79" s="858"/>
      <c r="AR79" s="858"/>
      <c r="AS79" s="858"/>
      <c r="AT79" s="858"/>
      <c r="AU79" s="858" t="s">
        <v>581</v>
      </c>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t="s">
        <v>597</v>
      </c>
      <c r="C80" s="902"/>
      <c r="D80" s="902"/>
      <c r="E80" s="902"/>
      <c r="F80" s="902"/>
      <c r="G80" s="902"/>
      <c r="H80" s="902"/>
      <c r="I80" s="902"/>
      <c r="J80" s="902"/>
      <c r="K80" s="902"/>
      <c r="L80" s="902"/>
      <c r="M80" s="902"/>
      <c r="N80" s="902"/>
      <c r="O80" s="902"/>
      <c r="P80" s="903"/>
      <c r="Q80" s="904">
        <v>1340</v>
      </c>
      <c r="R80" s="858"/>
      <c r="S80" s="858"/>
      <c r="T80" s="858"/>
      <c r="U80" s="858"/>
      <c r="V80" s="858">
        <v>1293</v>
      </c>
      <c r="W80" s="858"/>
      <c r="X80" s="858"/>
      <c r="Y80" s="858"/>
      <c r="Z80" s="858"/>
      <c r="AA80" s="858">
        <v>47</v>
      </c>
      <c r="AB80" s="858"/>
      <c r="AC80" s="858"/>
      <c r="AD80" s="858"/>
      <c r="AE80" s="858"/>
      <c r="AF80" s="858">
        <v>47</v>
      </c>
      <c r="AG80" s="858"/>
      <c r="AH80" s="858"/>
      <c r="AI80" s="858"/>
      <c r="AJ80" s="858"/>
      <c r="AK80" s="858">
        <v>1</v>
      </c>
      <c r="AL80" s="858"/>
      <c r="AM80" s="858"/>
      <c r="AN80" s="858"/>
      <c r="AO80" s="858"/>
      <c r="AP80" s="858">
        <v>1649</v>
      </c>
      <c r="AQ80" s="858"/>
      <c r="AR80" s="858"/>
      <c r="AS80" s="858"/>
      <c r="AT80" s="858"/>
      <c r="AU80" s="858">
        <v>129</v>
      </c>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t="s">
        <v>598</v>
      </c>
      <c r="C81" s="902"/>
      <c r="D81" s="902"/>
      <c r="E81" s="902"/>
      <c r="F81" s="902"/>
      <c r="G81" s="902"/>
      <c r="H81" s="902"/>
      <c r="I81" s="902"/>
      <c r="J81" s="902"/>
      <c r="K81" s="902"/>
      <c r="L81" s="902"/>
      <c r="M81" s="902"/>
      <c r="N81" s="902"/>
      <c r="O81" s="902"/>
      <c r="P81" s="903"/>
      <c r="Q81" s="904">
        <v>13</v>
      </c>
      <c r="R81" s="858"/>
      <c r="S81" s="858"/>
      <c r="T81" s="858"/>
      <c r="U81" s="858"/>
      <c r="V81" s="858">
        <v>12</v>
      </c>
      <c r="W81" s="858"/>
      <c r="X81" s="858"/>
      <c r="Y81" s="858"/>
      <c r="Z81" s="858"/>
      <c r="AA81" s="858">
        <v>1</v>
      </c>
      <c r="AB81" s="858"/>
      <c r="AC81" s="858"/>
      <c r="AD81" s="858"/>
      <c r="AE81" s="858"/>
      <c r="AF81" s="858">
        <v>1</v>
      </c>
      <c r="AG81" s="858"/>
      <c r="AH81" s="858"/>
      <c r="AI81" s="858"/>
      <c r="AJ81" s="858"/>
      <c r="AK81" s="858">
        <v>3</v>
      </c>
      <c r="AL81" s="858"/>
      <c r="AM81" s="858"/>
      <c r="AN81" s="858"/>
      <c r="AO81" s="858"/>
      <c r="AP81" s="858" t="s">
        <v>610</v>
      </c>
      <c r="AQ81" s="858"/>
      <c r="AR81" s="858"/>
      <c r="AS81" s="858"/>
      <c r="AT81" s="858"/>
      <c r="AU81" s="858" t="s">
        <v>613</v>
      </c>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t="s">
        <v>599</v>
      </c>
      <c r="C82" s="902"/>
      <c r="D82" s="902"/>
      <c r="E82" s="902"/>
      <c r="F82" s="902"/>
      <c r="G82" s="902"/>
      <c r="H82" s="902"/>
      <c r="I82" s="902"/>
      <c r="J82" s="902"/>
      <c r="K82" s="902"/>
      <c r="L82" s="902"/>
      <c r="M82" s="902"/>
      <c r="N82" s="902"/>
      <c r="O82" s="902"/>
      <c r="P82" s="903"/>
      <c r="Q82" s="904">
        <v>35</v>
      </c>
      <c r="R82" s="858"/>
      <c r="S82" s="858"/>
      <c r="T82" s="858"/>
      <c r="U82" s="858"/>
      <c r="V82" s="858">
        <v>33</v>
      </c>
      <c r="W82" s="858"/>
      <c r="X82" s="858"/>
      <c r="Y82" s="858"/>
      <c r="Z82" s="858"/>
      <c r="AA82" s="858">
        <v>2</v>
      </c>
      <c r="AB82" s="858"/>
      <c r="AC82" s="858"/>
      <c r="AD82" s="858"/>
      <c r="AE82" s="858"/>
      <c r="AF82" s="858">
        <v>2</v>
      </c>
      <c r="AG82" s="858"/>
      <c r="AH82" s="858"/>
      <c r="AI82" s="858"/>
      <c r="AJ82" s="858"/>
      <c r="AK82" s="858">
        <v>2</v>
      </c>
      <c r="AL82" s="858"/>
      <c r="AM82" s="858"/>
      <c r="AN82" s="858"/>
      <c r="AO82" s="858"/>
      <c r="AP82" s="858" t="s">
        <v>581</v>
      </c>
      <c r="AQ82" s="858"/>
      <c r="AR82" s="858"/>
      <c r="AS82" s="858"/>
      <c r="AT82" s="858"/>
      <c r="AU82" s="858" t="s">
        <v>581</v>
      </c>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t="s">
        <v>600</v>
      </c>
      <c r="C83" s="902"/>
      <c r="D83" s="902"/>
      <c r="E83" s="902"/>
      <c r="F83" s="902"/>
      <c r="G83" s="902"/>
      <c r="H83" s="902"/>
      <c r="I83" s="902"/>
      <c r="J83" s="902"/>
      <c r="K83" s="902"/>
      <c r="L83" s="902"/>
      <c r="M83" s="902"/>
      <c r="N83" s="902"/>
      <c r="O83" s="902"/>
      <c r="P83" s="903"/>
      <c r="Q83" s="904">
        <v>50</v>
      </c>
      <c r="R83" s="858"/>
      <c r="S83" s="858"/>
      <c r="T83" s="858"/>
      <c r="U83" s="858"/>
      <c r="V83" s="858">
        <v>48</v>
      </c>
      <c r="W83" s="858"/>
      <c r="X83" s="858"/>
      <c r="Y83" s="858"/>
      <c r="Z83" s="858"/>
      <c r="AA83" s="858">
        <v>2</v>
      </c>
      <c r="AB83" s="858"/>
      <c r="AC83" s="858"/>
      <c r="AD83" s="858"/>
      <c r="AE83" s="858"/>
      <c r="AF83" s="858">
        <v>2</v>
      </c>
      <c r="AG83" s="858"/>
      <c r="AH83" s="858"/>
      <c r="AI83" s="858"/>
      <c r="AJ83" s="858"/>
      <c r="AK83" s="858">
        <v>0</v>
      </c>
      <c r="AL83" s="858"/>
      <c r="AM83" s="858"/>
      <c r="AN83" s="858"/>
      <c r="AO83" s="858"/>
      <c r="AP83" s="858" t="s">
        <v>581</v>
      </c>
      <c r="AQ83" s="858"/>
      <c r="AR83" s="858"/>
      <c r="AS83" s="858"/>
      <c r="AT83" s="858"/>
      <c r="AU83" s="858" t="s">
        <v>614</v>
      </c>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t="s">
        <v>601</v>
      </c>
      <c r="C84" s="902"/>
      <c r="D84" s="902"/>
      <c r="E84" s="902"/>
      <c r="F84" s="902"/>
      <c r="G84" s="902"/>
      <c r="H84" s="902"/>
      <c r="I84" s="902"/>
      <c r="J84" s="902"/>
      <c r="K84" s="902"/>
      <c r="L84" s="902"/>
      <c r="M84" s="902"/>
      <c r="N84" s="902"/>
      <c r="O84" s="902"/>
      <c r="P84" s="903"/>
      <c r="Q84" s="904">
        <v>271</v>
      </c>
      <c r="R84" s="858"/>
      <c r="S84" s="858"/>
      <c r="T84" s="858"/>
      <c r="U84" s="858"/>
      <c r="V84" s="858">
        <v>255</v>
      </c>
      <c r="W84" s="858"/>
      <c r="X84" s="858"/>
      <c r="Y84" s="858"/>
      <c r="Z84" s="858"/>
      <c r="AA84" s="858">
        <v>16</v>
      </c>
      <c r="AB84" s="858"/>
      <c r="AC84" s="858"/>
      <c r="AD84" s="858"/>
      <c r="AE84" s="858"/>
      <c r="AF84" s="858">
        <v>16</v>
      </c>
      <c r="AG84" s="858"/>
      <c r="AH84" s="858"/>
      <c r="AI84" s="858"/>
      <c r="AJ84" s="858"/>
      <c r="AK84" s="858">
        <v>0</v>
      </c>
      <c r="AL84" s="858"/>
      <c r="AM84" s="858"/>
      <c r="AN84" s="858"/>
      <c r="AO84" s="858"/>
      <c r="AP84" s="858" t="s">
        <v>581</v>
      </c>
      <c r="AQ84" s="858"/>
      <c r="AR84" s="858"/>
      <c r="AS84" s="858"/>
      <c r="AT84" s="858"/>
      <c r="AU84" s="858" t="s">
        <v>581</v>
      </c>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t="s">
        <v>602</v>
      </c>
      <c r="C85" s="902"/>
      <c r="D85" s="902"/>
      <c r="E85" s="902"/>
      <c r="F85" s="902"/>
      <c r="G85" s="902"/>
      <c r="H85" s="902"/>
      <c r="I85" s="902"/>
      <c r="J85" s="902"/>
      <c r="K85" s="902"/>
      <c r="L85" s="902"/>
      <c r="M85" s="902"/>
      <c r="N85" s="902"/>
      <c r="O85" s="902"/>
      <c r="P85" s="903"/>
      <c r="Q85" s="904">
        <v>109401</v>
      </c>
      <c r="R85" s="858"/>
      <c r="S85" s="858"/>
      <c r="T85" s="858"/>
      <c r="U85" s="858"/>
      <c r="V85" s="858">
        <v>106855</v>
      </c>
      <c r="W85" s="858"/>
      <c r="X85" s="858"/>
      <c r="Y85" s="858"/>
      <c r="Z85" s="858"/>
      <c r="AA85" s="858">
        <v>2546</v>
      </c>
      <c r="AB85" s="858"/>
      <c r="AC85" s="858"/>
      <c r="AD85" s="858"/>
      <c r="AE85" s="858"/>
      <c r="AF85" s="858">
        <v>2546</v>
      </c>
      <c r="AG85" s="858"/>
      <c r="AH85" s="858"/>
      <c r="AI85" s="858"/>
      <c r="AJ85" s="858"/>
      <c r="AK85" s="858">
        <v>1942</v>
      </c>
      <c r="AL85" s="858"/>
      <c r="AM85" s="858"/>
      <c r="AN85" s="858"/>
      <c r="AO85" s="858"/>
      <c r="AP85" s="858" t="s">
        <v>581</v>
      </c>
      <c r="AQ85" s="858"/>
      <c r="AR85" s="858"/>
      <c r="AS85" s="858"/>
      <c r="AT85" s="858"/>
      <c r="AU85" s="858" t="s">
        <v>581</v>
      </c>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t="s">
        <v>603</v>
      </c>
      <c r="C86" s="902"/>
      <c r="D86" s="902"/>
      <c r="E86" s="902"/>
      <c r="F86" s="902"/>
      <c r="G86" s="902"/>
      <c r="H86" s="902"/>
      <c r="I86" s="902"/>
      <c r="J86" s="902"/>
      <c r="K86" s="902"/>
      <c r="L86" s="902"/>
      <c r="M86" s="902"/>
      <c r="N86" s="902"/>
      <c r="O86" s="902"/>
      <c r="P86" s="903"/>
      <c r="Q86" s="904">
        <v>5392</v>
      </c>
      <c r="R86" s="858"/>
      <c r="S86" s="858"/>
      <c r="T86" s="858"/>
      <c r="U86" s="858"/>
      <c r="V86" s="858">
        <v>4795</v>
      </c>
      <c r="W86" s="858"/>
      <c r="X86" s="858"/>
      <c r="Y86" s="858"/>
      <c r="Z86" s="858"/>
      <c r="AA86" s="858">
        <v>596</v>
      </c>
      <c r="AB86" s="858"/>
      <c r="AC86" s="858"/>
      <c r="AD86" s="858"/>
      <c r="AE86" s="858"/>
      <c r="AF86" s="858">
        <v>1168</v>
      </c>
      <c r="AG86" s="858"/>
      <c r="AH86" s="858"/>
      <c r="AI86" s="858"/>
      <c r="AJ86" s="858"/>
      <c r="AK86" s="858">
        <v>667</v>
      </c>
      <c r="AL86" s="858"/>
      <c r="AM86" s="858"/>
      <c r="AN86" s="858"/>
      <c r="AO86" s="858"/>
      <c r="AP86" s="858">
        <v>1100</v>
      </c>
      <c r="AQ86" s="858"/>
      <c r="AR86" s="858"/>
      <c r="AS86" s="858"/>
      <c r="AT86" s="858"/>
      <c r="AU86" s="858">
        <v>715</v>
      </c>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1" t="s">
        <v>604</v>
      </c>
      <c r="C87" s="902"/>
      <c r="D87" s="902"/>
      <c r="E87" s="902"/>
      <c r="F87" s="902"/>
      <c r="G87" s="902"/>
      <c r="H87" s="902"/>
      <c r="I87" s="902"/>
      <c r="J87" s="902"/>
      <c r="K87" s="902"/>
      <c r="L87" s="902"/>
      <c r="M87" s="902"/>
      <c r="N87" s="902"/>
      <c r="O87" s="902"/>
      <c r="P87" s="903"/>
      <c r="Q87" s="908">
        <v>225</v>
      </c>
      <c r="R87" s="909"/>
      <c r="S87" s="909"/>
      <c r="T87" s="909"/>
      <c r="U87" s="909"/>
      <c r="V87" s="909">
        <v>196</v>
      </c>
      <c r="W87" s="909"/>
      <c r="X87" s="909"/>
      <c r="Y87" s="909"/>
      <c r="Z87" s="909"/>
      <c r="AA87" s="909">
        <v>30</v>
      </c>
      <c r="AB87" s="909"/>
      <c r="AC87" s="909"/>
      <c r="AD87" s="909"/>
      <c r="AE87" s="909"/>
      <c r="AF87" s="909">
        <v>30</v>
      </c>
      <c r="AG87" s="909"/>
      <c r="AH87" s="909"/>
      <c r="AI87" s="909"/>
      <c r="AJ87" s="909"/>
      <c r="AK87" s="909" t="s">
        <v>581</v>
      </c>
      <c r="AL87" s="909"/>
      <c r="AM87" s="909"/>
      <c r="AN87" s="909"/>
      <c r="AO87" s="909"/>
      <c r="AP87" s="909" t="s">
        <v>581</v>
      </c>
      <c r="AQ87" s="909"/>
      <c r="AR87" s="909"/>
      <c r="AS87" s="909"/>
      <c r="AT87" s="909"/>
      <c r="AU87" s="909" t="s">
        <v>581</v>
      </c>
      <c r="AV87" s="909"/>
      <c r="AW87" s="909"/>
      <c r="AX87" s="909"/>
      <c r="AY87" s="909"/>
      <c r="AZ87" s="910"/>
      <c r="BA87" s="910"/>
      <c r="BB87" s="910"/>
      <c r="BC87" s="910"/>
      <c r="BD87" s="911"/>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395</v>
      </c>
      <c r="B88" s="817" t="s">
        <v>425</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4339</v>
      </c>
      <c r="AG88" s="872"/>
      <c r="AH88" s="872"/>
      <c r="AI88" s="872"/>
      <c r="AJ88" s="872"/>
      <c r="AK88" s="869"/>
      <c r="AL88" s="869"/>
      <c r="AM88" s="869"/>
      <c r="AN88" s="869"/>
      <c r="AO88" s="869"/>
      <c r="AP88" s="872">
        <v>6637</v>
      </c>
      <c r="AQ88" s="872"/>
      <c r="AR88" s="872"/>
      <c r="AS88" s="872"/>
      <c r="AT88" s="872"/>
      <c r="AU88" s="872">
        <v>1007</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817" t="s">
        <v>426</v>
      </c>
      <c r="BS102" s="818"/>
      <c r="BT102" s="818"/>
      <c r="BU102" s="818"/>
      <c r="BV102" s="818"/>
      <c r="BW102" s="818"/>
      <c r="BX102" s="818"/>
      <c r="BY102" s="818"/>
      <c r="BZ102" s="818"/>
      <c r="CA102" s="818"/>
      <c r="CB102" s="818"/>
      <c r="CC102" s="818"/>
      <c r="CD102" s="818"/>
      <c r="CE102" s="818"/>
      <c r="CF102" s="818"/>
      <c r="CG102" s="819"/>
      <c r="CH102" s="912"/>
      <c r="CI102" s="913"/>
      <c r="CJ102" s="913"/>
      <c r="CK102" s="913"/>
      <c r="CL102" s="914"/>
      <c r="CM102" s="912"/>
      <c r="CN102" s="913"/>
      <c r="CO102" s="913"/>
      <c r="CP102" s="913"/>
      <c r="CQ102" s="914"/>
      <c r="CR102" s="915"/>
      <c r="CS102" s="880"/>
      <c r="CT102" s="880"/>
      <c r="CU102" s="880"/>
      <c r="CV102" s="916"/>
      <c r="CW102" s="915"/>
      <c r="CX102" s="880"/>
      <c r="CY102" s="880"/>
      <c r="CZ102" s="880"/>
      <c r="DA102" s="916"/>
      <c r="DB102" s="915"/>
      <c r="DC102" s="880"/>
      <c r="DD102" s="880"/>
      <c r="DE102" s="880"/>
      <c r="DF102" s="916"/>
      <c r="DG102" s="915"/>
      <c r="DH102" s="880"/>
      <c r="DI102" s="880"/>
      <c r="DJ102" s="880"/>
      <c r="DK102" s="916"/>
      <c r="DL102" s="915"/>
      <c r="DM102" s="880"/>
      <c r="DN102" s="880"/>
      <c r="DO102" s="880"/>
      <c r="DP102" s="916"/>
      <c r="DQ102" s="915"/>
      <c r="DR102" s="880"/>
      <c r="DS102" s="880"/>
      <c r="DT102" s="880"/>
      <c r="DU102" s="916"/>
      <c r="DV102" s="817"/>
      <c r="DW102" s="818"/>
      <c r="DX102" s="818"/>
      <c r="DY102" s="818"/>
      <c r="DZ102" s="93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427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428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2" t="s">
        <v>431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15">
      <c r="A109" s="937" t="s">
        <v>433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434</v>
      </c>
      <c r="AB109" s="918"/>
      <c r="AC109" s="918"/>
      <c r="AD109" s="918"/>
      <c r="AE109" s="919"/>
      <c r="AF109" s="917" t="s">
        <v>435</v>
      </c>
      <c r="AG109" s="918"/>
      <c r="AH109" s="918"/>
      <c r="AI109" s="918"/>
      <c r="AJ109" s="919"/>
      <c r="AK109" s="917" t="s">
        <v>307</v>
      </c>
      <c r="AL109" s="918"/>
      <c r="AM109" s="918"/>
      <c r="AN109" s="918"/>
      <c r="AO109" s="919"/>
      <c r="AP109" s="917" t="s">
        <v>436</v>
      </c>
      <c r="AQ109" s="918"/>
      <c r="AR109" s="918"/>
      <c r="AS109" s="918"/>
      <c r="AT109" s="920"/>
      <c r="AU109" s="937" t="s">
        <v>433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434</v>
      </c>
      <c r="BR109" s="918"/>
      <c r="BS109" s="918"/>
      <c r="BT109" s="918"/>
      <c r="BU109" s="919"/>
      <c r="BV109" s="917" t="s">
        <v>435</v>
      </c>
      <c r="BW109" s="918"/>
      <c r="BX109" s="918"/>
      <c r="BY109" s="918"/>
      <c r="BZ109" s="919"/>
      <c r="CA109" s="917" t="s">
        <v>307</v>
      </c>
      <c r="CB109" s="918"/>
      <c r="CC109" s="918"/>
      <c r="CD109" s="918"/>
      <c r="CE109" s="919"/>
      <c r="CF109" s="938" t="s">
        <v>436</v>
      </c>
      <c r="CG109" s="938"/>
      <c r="CH109" s="938"/>
      <c r="CI109" s="938"/>
      <c r="CJ109" s="938"/>
      <c r="CK109" s="917" t="s">
        <v>437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434</v>
      </c>
      <c r="DH109" s="918"/>
      <c r="DI109" s="918"/>
      <c r="DJ109" s="918"/>
      <c r="DK109" s="919"/>
      <c r="DL109" s="917" t="s">
        <v>435</v>
      </c>
      <c r="DM109" s="918"/>
      <c r="DN109" s="918"/>
      <c r="DO109" s="918"/>
      <c r="DP109" s="919"/>
      <c r="DQ109" s="917" t="s">
        <v>307</v>
      </c>
      <c r="DR109" s="918"/>
      <c r="DS109" s="918"/>
      <c r="DT109" s="918"/>
      <c r="DU109" s="919"/>
      <c r="DV109" s="917" t="s">
        <v>436</v>
      </c>
      <c r="DW109" s="918"/>
      <c r="DX109" s="918"/>
      <c r="DY109" s="918"/>
      <c r="DZ109" s="920"/>
    </row>
    <row r="110" spans="1:131" s="226" customFormat="1" ht="26.25" customHeight="1" x14ac:dyDescent="0.15">
      <c r="A110" s="921" t="s">
        <v>438</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1038703</v>
      </c>
      <c r="AB110" s="925"/>
      <c r="AC110" s="925"/>
      <c r="AD110" s="925"/>
      <c r="AE110" s="926"/>
      <c r="AF110" s="927">
        <v>1114739</v>
      </c>
      <c r="AG110" s="925"/>
      <c r="AH110" s="925"/>
      <c r="AI110" s="925"/>
      <c r="AJ110" s="926"/>
      <c r="AK110" s="927">
        <v>1179911</v>
      </c>
      <c r="AL110" s="925"/>
      <c r="AM110" s="925"/>
      <c r="AN110" s="925"/>
      <c r="AO110" s="926"/>
      <c r="AP110" s="928">
        <v>24.2</v>
      </c>
      <c r="AQ110" s="929"/>
      <c r="AR110" s="929"/>
      <c r="AS110" s="929"/>
      <c r="AT110" s="930"/>
      <c r="AU110" s="931" t="s">
        <v>74</v>
      </c>
      <c r="AV110" s="932"/>
      <c r="AW110" s="932"/>
      <c r="AX110" s="932"/>
      <c r="AY110" s="932"/>
      <c r="AZ110" s="954" t="s">
        <v>439</v>
      </c>
      <c r="BA110" s="922"/>
      <c r="BB110" s="922"/>
      <c r="BC110" s="922"/>
      <c r="BD110" s="922"/>
      <c r="BE110" s="922"/>
      <c r="BF110" s="922"/>
      <c r="BG110" s="922"/>
      <c r="BH110" s="922"/>
      <c r="BI110" s="922"/>
      <c r="BJ110" s="922"/>
      <c r="BK110" s="922"/>
      <c r="BL110" s="922"/>
      <c r="BM110" s="922"/>
      <c r="BN110" s="922"/>
      <c r="BO110" s="922"/>
      <c r="BP110" s="923"/>
      <c r="BQ110" s="955">
        <v>14839549</v>
      </c>
      <c r="BR110" s="956"/>
      <c r="BS110" s="956"/>
      <c r="BT110" s="956"/>
      <c r="BU110" s="956"/>
      <c r="BV110" s="956">
        <v>14438205</v>
      </c>
      <c r="BW110" s="956"/>
      <c r="BX110" s="956"/>
      <c r="BY110" s="956"/>
      <c r="BZ110" s="956"/>
      <c r="CA110" s="956">
        <v>13937256</v>
      </c>
      <c r="CB110" s="956"/>
      <c r="CC110" s="956"/>
      <c r="CD110" s="956"/>
      <c r="CE110" s="956"/>
      <c r="CF110" s="969">
        <v>285.8</v>
      </c>
      <c r="CG110" s="970"/>
      <c r="CH110" s="970"/>
      <c r="CI110" s="970"/>
      <c r="CJ110" s="970"/>
      <c r="CK110" s="971" t="s">
        <v>440</v>
      </c>
      <c r="CL110" s="972"/>
      <c r="CM110" s="954" t="s">
        <v>441</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55" t="s">
        <v>234</v>
      </c>
      <c r="DH110" s="956"/>
      <c r="DI110" s="956"/>
      <c r="DJ110" s="956"/>
      <c r="DK110" s="956"/>
      <c r="DL110" s="956" t="s">
        <v>442</v>
      </c>
      <c r="DM110" s="956"/>
      <c r="DN110" s="956"/>
      <c r="DO110" s="956"/>
      <c r="DP110" s="956"/>
      <c r="DQ110" s="956" t="s">
        <v>234</v>
      </c>
      <c r="DR110" s="956"/>
      <c r="DS110" s="956"/>
      <c r="DT110" s="956"/>
      <c r="DU110" s="956"/>
      <c r="DV110" s="957" t="s">
        <v>234</v>
      </c>
      <c r="DW110" s="957"/>
      <c r="DX110" s="957"/>
      <c r="DY110" s="957"/>
      <c r="DZ110" s="958"/>
    </row>
    <row r="111" spans="1:131" s="226" customFormat="1" ht="26.25" customHeight="1" x14ac:dyDescent="0.15">
      <c r="A111" s="959" t="s">
        <v>443</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234</v>
      </c>
      <c r="AB111" s="963"/>
      <c r="AC111" s="963"/>
      <c r="AD111" s="963"/>
      <c r="AE111" s="964"/>
      <c r="AF111" s="965" t="s">
        <v>234</v>
      </c>
      <c r="AG111" s="963"/>
      <c r="AH111" s="963"/>
      <c r="AI111" s="963"/>
      <c r="AJ111" s="964"/>
      <c r="AK111" s="965" t="s">
        <v>234</v>
      </c>
      <c r="AL111" s="963"/>
      <c r="AM111" s="963"/>
      <c r="AN111" s="963"/>
      <c r="AO111" s="964"/>
      <c r="AP111" s="966" t="s">
        <v>234</v>
      </c>
      <c r="AQ111" s="967"/>
      <c r="AR111" s="967"/>
      <c r="AS111" s="967"/>
      <c r="AT111" s="968"/>
      <c r="AU111" s="933"/>
      <c r="AV111" s="934"/>
      <c r="AW111" s="934"/>
      <c r="AX111" s="934"/>
      <c r="AY111" s="934"/>
      <c r="AZ111" s="947" t="s">
        <v>444</v>
      </c>
      <c r="BA111" s="948"/>
      <c r="BB111" s="948"/>
      <c r="BC111" s="948"/>
      <c r="BD111" s="948"/>
      <c r="BE111" s="948"/>
      <c r="BF111" s="948"/>
      <c r="BG111" s="948"/>
      <c r="BH111" s="948"/>
      <c r="BI111" s="948"/>
      <c r="BJ111" s="948"/>
      <c r="BK111" s="948"/>
      <c r="BL111" s="948"/>
      <c r="BM111" s="948"/>
      <c r="BN111" s="948"/>
      <c r="BO111" s="948"/>
      <c r="BP111" s="949"/>
      <c r="BQ111" s="950">
        <v>99653</v>
      </c>
      <c r="BR111" s="951"/>
      <c r="BS111" s="951"/>
      <c r="BT111" s="951"/>
      <c r="BU111" s="951"/>
      <c r="BV111" s="951">
        <v>91943</v>
      </c>
      <c r="BW111" s="951"/>
      <c r="BX111" s="951"/>
      <c r="BY111" s="951"/>
      <c r="BZ111" s="951"/>
      <c r="CA111" s="951">
        <v>84228</v>
      </c>
      <c r="CB111" s="951"/>
      <c r="CC111" s="951"/>
      <c r="CD111" s="951"/>
      <c r="CE111" s="951"/>
      <c r="CF111" s="945">
        <v>1.7</v>
      </c>
      <c r="CG111" s="946"/>
      <c r="CH111" s="946"/>
      <c r="CI111" s="946"/>
      <c r="CJ111" s="946"/>
      <c r="CK111" s="973"/>
      <c r="CL111" s="974"/>
      <c r="CM111" s="947" t="s">
        <v>445</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234</v>
      </c>
      <c r="DH111" s="951"/>
      <c r="DI111" s="951"/>
      <c r="DJ111" s="951"/>
      <c r="DK111" s="951"/>
      <c r="DL111" s="951" t="s">
        <v>446</v>
      </c>
      <c r="DM111" s="951"/>
      <c r="DN111" s="951"/>
      <c r="DO111" s="951"/>
      <c r="DP111" s="951"/>
      <c r="DQ111" s="951" t="s">
        <v>234</v>
      </c>
      <c r="DR111" s="951"/>
      <c r="DS111" s="951"/>
      <c r="DT111" s="951"/>
      <c r="DU111" s="951"/>
      <c r="DV111" s="952" t="s">
        <v>442</v>
      </c>
      <c r="DW111" s="952"/>
      <c r="DX111" s="952"/>
      <c r="DY111" s="952"/>
      <c r="DZ111" s="953"/>
    </row>
    <row r="112" spans="1:131" s="226" customFormat="1" ht="26.25" customHeight="1" x14ac:dyDescent="0.15">
      <c r="A112" s="977" t="s">
        <v>447</v>
      </c>
      <c r="B112" s="978"/>
      <c r="C112" s="948" t="s">
        <v>448</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83" t="s">
        <v>234</v>
      </c>
      <c r="AB112" s="984"/>
      <c r="AC112" s="984"/>
      <c r="AD112" s="984"/>
      <c r="AE112" s="985"/>
      <c r="AF112" s="986" t="s">
        <v>234</v>
      </c>
      <c r="AG112" s="984"/>
      <c r="AH112" s="984"/>
      <c r="AI112" s="984"/>
      <c r="AJ112" s="985"/>
      <c r="AK112" s="986" t="s">
        <v>442</v>
      </c>
      <c r="AL112" s="984"/>
      <c r="AM112" s="984"/>
      <c r="AN112" s="984"/>
      <c r="AO112" s="985"/>
      <c r="AP112" s="987" t="s">
        <v>442</v>
      </c>
      <c r="AQ112" s="988"/>
      <c r="AR112" s="988"/>
      <c r="AS112" s="988"/>
      <c r="AT112" s="989"/>
      <c r="AU112" s="933"/>
      <c r="AV112" s="934"/>
      <c r="AW112" s="934"/>
      <c r="AX112" s="934"/>
      <c r="AY112" s="934"/>
      <c r="AZ112" s="947" t="s">
        <v>449</v>
      </c>
      <c r="BA112" s="948"/>
      <c r="BB112" s="948"/>
      <c r="BC112" s="948"/>
      <c r="BD112" s="948"/>
      <c r="BE112" s="948"/>
      <c r="BF112" s="948"/>
      <c r="BG112" s="948"/>
      <c r="BH112" s="948"/>
      <c r="BI112" s="948"/>
      <c r="BJ112" s="948"/>
      <c r="BK112" s="948"/>
      <c r="BL112" s="948"/>
      <c r="BM112" s="948"/>
      <c r="BN112" s="948"/>
      <c r="BO112" s="948"/>
      <c r="BP112" s="949"/>
      <c r="BQ112" s="950">
        <v>7624657</v>
      </c>
      <c r="BR112" s="951"/>
      <c r="BS112" s="951"/>
      <c r="BT112" s="951"/>
      <c r="BU112" s="951"/>
      <c r="BV112" s="951">
        <v>7228913</v>
      </c>
      <c r="BW112" s="951"/>
      <c r="BX112" s="951"/>
      <c r="BY112" s="951"/>
      <c r="BZ112" s="951"/>
      <c r="CA112" s="951">
        <v>7017887</v>
      </c>
      <c r="CB112" s="951"/>
      <c r="CC112" s="951"/>
      <c r="CD112" s="951"/>
      <c r="CE112" s="951"/>
      <c r="CF112" s="945">
        <v>143.9</v>
      </c>
      <c r="CG112" s="946"/>
      <c r="CH112" s="946"/>
      <c r="CI112" s="946"/>
      <c r="CJ112" s="946"/>
      <c r="CK112" s="973"/>
      <c r="CL112" s="974"/>
      <c r="CM112" s="947" t="s">
        <v>450</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234</v>
      </c>
      <c r="DH112" s="951"/>
      <c r="DI112" s="951"/>
      <c r="DJ112" s="951"/>
      <c r="DK112" s="951"/>
      <c r="DL112" s="951" t="s">
        <v>442</v>
      </c>
      <c r="DM112" s="951"/>
      <c r="DN112" s="951"/>
      <c r="DO112" s="951"/>
      <c r="DP112" s="951"/>
      <c r="DQ112" s="951" t="s">
        <v>234</v>
      </c>
      <c r="DR112" s="951"/>
      <c r="DS112" s="951"/>
      <c r="DT112" s="951"/>
      <c r="DU112" s="951"/>
      <c r="DV112" s="952" t="s">
        <v>442</v>
      </c>
      <c r="DW112" s="952"/>
      <c r="DX112" s="952"/>
      <c r="DY112" s="952"/>
      <c r="DZ112" s="953"/>
    </row>
    <row r="113" spans="1:130" s="226" customFormat="1" ht="26.25" customHeight="1" x14ac:dyDescent="0.15">
      <c r="A113" s="979"/>
      <c r="B113" s="980"/>
      <c r="C113" s="948" t="s">
        <v>451</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62">
        <v>567481</v>
      </c>
      <c r="AB113" s="963"/>
      <c r="AC113" s="963"/>
      <c r="AD113" s="963"/>
      <c r="AE113" s="964"/>
      <c r="AF113" s="965">
        <v>540808</v>
      </c>
      <c r="AG113" s="963"/>
      <c r="AH113" s="963"/>
      <c r="AI113" s="963"/>
      <c r="AJ113" s="964"/>
      <c r="AK113" s="965">
        <v>587121</v>
      </c>
      <c r="AL113" s="963"/>
      <c r="AM113" s="963"/>
      <c r="AN113" s="963"/>
      <c r="AO113" s="964"/>
      <c r="AP113" s="966">
        <v>12</v>
      </c>
      <c r="AQ113" s="967"/>
      <c r="AR113" s="967"/>
      <c r="AS113" s="967"/>
      <c r="AT113" s="968"/>
      <c r="AU113" s="933"/>
      <c r="AV113" s="934"/>
      <c r="AW113" s="934"/>
      <c r="AX113" s="934"/>
      <c r="AY113" s="934"/>
      <c r="AZ113" s="947" t="s">
        <v>452</v>
      </c>
      <c r="BA113" s="948"/>
      <c r="BB113" s="948"/>
      <c r="BC113" s="948"/>
      <c r="BD113" s="948"/>
      <c r="BE113" s="948"/>
      <c r="BF113" s="948"/>
      <c r="BG113" s="948"/>
      <c r="BH113" s="948"/>
      <c r="BI113" s="948"/>
      <c r="BJ113" s="948"/>
      <c r="BK113" s="948"/>
      <c r="BL113" s="948"/>
      <c r="BM113" s="948"/>
      <c r="BN113" s="948"/>
      <c r="BO113" s="948"/>
      <c r="BP113" s="949"/>
      <c r="BQ113" s="950">
        <v>1006429</v>
      </c>
      <c r="BR113" s="951"/>
      <c r="BS113" s="951"/>
      <c r="BT113" s="951"/>
      <c r="BU113" s="951"/>
      <c r="BV113" s="951">
        <v>1026394</v>
      </c>
      <c r="BW113" s="951"/>
      <c r="BX113" s="951"/>
      <c r="BY113" s="951"/>
      <c r="BZ113" s="951"/>
      <c r="CA113" s="951">
        <v>1006875</v>
      </c>
      <c r="CB113" s="951"/>
      <c r="CC113" s="951"/>
      <c r="CD113" s="951"/>
      <c r="CE113" s="951"/>
      <c r="CF113" s="945">
        <v>20.6</v>
      </c>
      <c r="CG113" s="946"/>
      <c r="CH113" s="946"/>
      <c r="CI113" s="946"/>
      <c r="CJ113" s="946"/>
      <c r="CK113" s="973"/>
      <c r="CL113" s="974"/>
      <c r="CM113" s="947" t="s">
        <v>453</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3" t="s">
        <v>442</v>
      </c>
      <c r="DH113" s="984"/>
      <c r="DI113" s="984"/>
      <c r="DJ113" s="984"/>
      <c r="DK113" s="985"/>
      <c r="DL113" s="986" t="s">
        <v>234</v>
      </c>
      <c r="DM113" s="984"/>
      <c r="DN113" s="984"/>
      <c r="DO113" s="984"/>
      <c r="DP113" s="985"/>
      <c r="DQ113" s="986" t="s">
        <v>234</v>
      </c>
      <c r="DR113" s="984"/>
      <c r="DS113" s="984"/>
      <c r="DT113" s="984"/>
      <c r="DU113" s="985"/>
      <c r="DV113" s="987" t="s">
        <v>234</v>
      </c>
      <c r="DW113" s="988"/>
      <c r="DX113" s="988"/>
      <c r="DY113" s="988"/>
      <c r="DZ113" s="989"/>
    </row>
    <row r="114" spans="1:130" s="226" customFormat="1" ht="26.25" customHeight="1" x14ac:dyDescent="0.15">
      <c r="A114" s="979"/>
      <c r="B114" s="980"/>
      <c r="C114" s="948" t="s">
        <v>454</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83">
        <v>60866</v>
      </c>
      <c r="AB114" s="984"/>
      <c r="AC114" s="984"/>
      <c r="AD114" s="984"/>
      <c r="AE114" s="985"/>
      <c r="AF114" s="986">
        <v>54845</v>
      </c>
      <c r="AG114" s="984"/>
      <c r="AH114" s="984"/>
      <c r="AI114" s="984"/>
      <c r="AJ114" s="985"/>
      <c r="AK114" s="986">
        <v>58635</v>
      </c>
      <c r="AL114" s="984"/>
      <c r="AM114" s="984"/>
      <c r="AN114" s="984"/>
      <c r="AO114" s="985"/>
      <c r="AP114" s="987">
        <v>1.2</v>
      </c>
      <c r="AQ114" s="988"/>
      <c r="AR114" s="988"/>
      <c r="AS114" s="988"/>
      <c r="AT114" s="989"/>
      <c r="AU114" s="933"/>
      <c r="AV114" s="934"/>
      <c r="AW114" s="934"/>
      <c r="AX114" s="934"/>
      <c r="AY114" s="934"/>
      <c r="AZ114" s="947" t="s">
        <v>455</v>
      </c>
      <c r="BA114" s="948"/>
      <c r="BB114" s="948"/>
      <c r="BC114" s="948"/>
      <c r="BD114" s="948"/>
      <c r="BE114" s="948"/>
      <c r="BF114" s="948"/>
      <c r="BG114" s="948"/>
      <c r="BH114" s="948"/>
      <c r="BI114" s="948"/>
      <c r="BJ114" s="948"/>
      <c r="BK114" s="948"/>
      <c r="BL114" s="948"/>
      <c r="BM114" s="948"/>
      <c r="BN114" s="948"/>
      <c r="BO114" s="948"/>
      <c r="BP114" s="949"/>
      <c r="BQ114" s="950">
        <v>1605761</v>
      </c>
      <c r="BR114" s="951"/>
      <c r="BS114" s="951"/>
      <c r="BT114" s="951"/>
      <c r="BU114" s="951"/>
      <c r="BV114" s="951">
        <v>1605600</v>
      </c>
      <c r="BW114" s="951"/>
      <c r="BX114" s="951"/>
      <c r="BY114" s="951"/>
      <c r="BZ114" s="951"/>
      <c r="CA114" s="951">
        <v>1592188</v>
      </c>
      <c r="CB114" s="951"/>
      <c r="CC114" s="951"/>
      <c r="CD114" s="951"/>
      <c r="CE114" s="951"/>
      <c r="CF114" s="945">
        <v>32.6</v>
      </c>
      <c r="CG114" s="946"/>
      <c r="CH114" s="946"/>
      <c r="CI114" s="946"/>
      <c r="CJ114" s="946"/>
      <c r="CK114" s="973"/>
      <c r="CL114" s="974"/>
      <c r="CM114" s="947" t="s">
        <v>456</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3" t="s">
        <v>442</v>
      </c>
      <c r="DH114" s="984"/>
      <c r="DI114" s="984"/>
      <c r="DJ114" s="984"/>
      <c r="DK114" s="985"/>
      <c r="DL114" s="986" t="s">
        <v>234</v>
      </c>
      <c r="DM114" s="984"/>
      <c r="DN114" s="984"/>
      <c r="DO114" s="984"/>
      <c r="DP114" s="985"/>
      <c r="DQ114" s="986" t="s">
        <v>234</v>
      </c>
      <c r="DR114" s="984"/>
      <c r="DS114" s="984"/>
      <c r="DT114" s="984"/>
      <c r="DU114" s="985"/>
      <c r="DV114" s="987" t="s">
        <v>234</v>
      </c>
      <c r="DW114" s="988"/>
      <c r="DX114" s="988"/>
      <c r="DY114" s="988"/>
      <c r="DZ114" s="989"/>
    </row>
    <row r="115" spans="1:130" s="226" customFormat="1" ht="26.25" customHeight="1" x14ac:dyDescent="0.15">
      <c r="A115" s="979"/>
      <c r="B115" s="980"/>
      <c r="C115" s="948" t="s">
        <v>457</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62">
        <v>9616</v>
      </c>
      <c r="AB115" s="963"/>
      <c r="AC115" s="963"/>
      <c r="AD115" s="963"/>
      <c r="AE115" s="964"/>
      <c r="AF115" s="965">
        <v>9048</v>
      </c>
      <c r="AG115" s="963"/>
      <c r="AH115" s="963"/>
      <c r="AI115" s="963"/>
      <c r="AJ115" s="964"/>
      <c r="AK115" s="965">
        <v>9540</v>
      </c>
      <c r="AL115" s="963"/>
      <c r="AM115" s="963"/>
      <c r="AN115" s="963"/>
      <c r="AO115" s="964"/>
      <c r="AP115" s="966">
        <v>0.2</v>
      </c>
      <c r="AQ115" s="967"/>
      <c r="AR115" s="967"/>
      <c r="AS115" s="967"/>
      <c r="AT115" s="968"/>
      <c r="AU115" s="933"/>
      <c r="AV115" s="934"/>
      <c r="AW115" s="934"/>
      <c r="AX115" s="934"/>
      <c r="AY115" s="934"/>
      <c r="AZ115" s="947" t="s">
        <v>458</v>
      </c>
      <c r="BA115" s="948"/>
      <c r="BB115" s="948"/>
      <c r="BC115" s="948"/>
      <c r="BD115" s="948"/>
      <c r="BE115" s="948"/>
      <c r="BF115" s="948"/>
      <c r="BG115" s="948"/>
      <c r="BH115" s="948"/>
      <c r="BI115" s="948"/>
      <c r="BJ115" s="948"/>
      <c r="BK115" s="948"/>
      <c r="BL115" s="948"/>
      <c r="BM115" s="948"/>
      <c r="BN115" s="948"/>
      <c r="BO115" s="948"/>
      <c r="BP115" s="949"/>
      <c r="BQ115" s="950">
        <v>893</v>
      </c>
      <c r="BR115" s="951"/>
      <c r="BS115" s="951"/>
      <c r="BT115" s="951"/>
      <c r="BU115" s="951"/>
      <c r="BV115" s="951">
        <v>701</v>
      </c>
      <c r="BW115" s="951"/>
      <c r="BX115" s="951"/>
      <c r="BY115" s="951"/>
      <c r="BZ115" s="951"/>
      <c r="CA115" s="951">
        <v>518</v>
      </c>
      <c r="CB115" s="951"/>
      <c r="CC115" s="951"/>
      <c r="CD115" s="951"/>
      <c r="CE115" s="951"/>
      <c r="CF115" s="945">
        <v>0</v>
      </c>
      <c r="CG115" s="946"/>
      <c r="CH115" s="946"/>
      <c r="CI115" s="946"/>
      <c r="CJ115" s="946"/>
      <c r="CK115" s="973"/>
      <c r="CL115" s="974"/>
      <c r="CM115" s="947" t="s">
        <v>459</v>
      </c>
      <c r="CN115" s="948"/>
      <c r="CO115" s="948"/>
      <c r="CP115" s="948"/>
      <c r="CQ115" s="948"/>
      <c r="CR115" s="948"/>
      <c r="CS115" s="948"/>
      <c r="CT115" s="948"/>
      <c r="CU115" s="948"/>
      <c r="CV115" s="948"/>
      <c r="CW115" s="948"/>
      <c r="CX115" s="948"/>
      <c r="CY115" s="948"/>
      <c r="CZ115" s="948"/>
      <c r="DA115" s="948"/>
      <c r="DB115" s="948"/>
      <c r="DC115" s="948"/>
      <c r="DD115" s="948"/>
      <c r="DE115" s="948"/>
      <c r="DF115" s="949"/>
      <c r="DG115" s="983" t="s">
        <v>442</v>
      </c>
      <c r="DH115" s="984"/>
      <c r="DI115" s="984"/>
      <c r="DJ115" s="984"/>
      <c r="DK115" s="985"/>
      <c r="DL115" s="986" t="s">
        <v>234</v>
      </c>
      <c r="DM115" s="984"/>
      <c r="DN115" s="984"/>
      <c r="DO115" s="984"/>
      <c r="DP115" s="985"/>
      <c r="DQ115" s="986" t="s">
        <v>442</v>
      </c>
      <c r="DR115" s="984"/>
      <c r="DS115" s="984"/>
      <c r="DT115" s="984"/>
      <c r="DU115" s="985"/>
      <c r="DV115" s="987" t="s">
        <v>234</v>
      </c>
      <c r="DW115" s="988"/>
      <c r="DX115" s="988"/>
      <c r="DY115" s="988"/>
      <c r="DZ115" s="989"/>
    </row>
    <row r="116" spans="1:130" s="226" customFormat="1" ht="26.25" customHeight="1" x14ac:dyDescent="0.15">
      <c r="A116" s="981"/>
      <c r="B116" s="982"/>
      <c r="C116" s="990" t="s">
        <v>460</v>
      </c>
      <c r="D116" s="990"/>
      <c r="E116" s="990"/>
      <c r="F116" s="990"/>
      <c r="G116" s="990"/>
      <c r="H116" s="990"/>
      <c r="I116" s="990"/>
      <c r="J116" s="990"/>
      <c r="K116" s="990"/>
      <c r="L116" s="990"/>
      <c r="M116" s="990"/>
      <c r="N116" s="990"/>
      <c r="O116" s="990"/>
      <c r="P116" s="990"/>
      <c r="Q116" s="990"/>
      <c r="R116" s="990"/>
      <c r="S116" s="990"/>
      <c r="T116" s="990"/>
      <c r="U116" s="990"/>
      <c r="V116" s="990"/>
      <c r="W116" s="990"/>
      <c r="X116" s="990"/>
      <c r="Y116" s="990"/>
      <c r="Z116" s="991"/>
      <c r="AA116" s="983" t="s">
        <v>442</v>
      </c>
      <c r="AB116" s="984"/>
      <c r="AC116" s="984"/>
      <c r="AD116" s="984"/>
      <c r="AE116" s="985"/>
      <c r="AF116" s="986" t="s">
        <v>442</v>
      </c>
      <c r="AG116" s="984"/>
      <c r="AH116" s="984"/>
      <c r="AI116" s="984"/>
      <c r="AJ116" s="985"/>
      <c r="AK116" s="986" t="s">
        <v>234</v>
      </c>
      <c r="AL116" s="984"/>
      <c r="AM116" s="984"/>
      <c r="AN116" s="984"/>
      <c r="AO116" s="985"/>
      <c r="AP116" s="987" t="s">
        <v>442</v>
      </c>
      <c r="AQ116" s="988"/>
      <c r="AR116" s="988"/>
      <c r="AS116" s="988"/>
      <c r="AT116" s="989"/>
      <c r="AU116" s="933"/>
      <c r="AV116" s="934"/>
      <c r="AW116" s="934"/>
      <c r="AX116" s="934"/>
      <c r="AY116" s="934"/>
      <c r="AZ116" s="992" t="s">
        <v>461</v>
      </c>
      <c r="BA116" s="993"/>
      <c r="BB116" s="993"/>
      <c r="BC116" s="993"/>
      <c r="BD116" s="993"/>
      <c r="BE116" s="993"/>
      <c r="BF116" s="993"/>
      <c r="BG116" s="993"/>
      <c r="BH116" s="993"/>
      <c r="BI116" s="993"/>
      <c r="BJ116" s="993"/>
      <c r="BK116" s="993"/>
      <c r="BL116" s="993"/>
      <c r="BM116" s="993"/>
      <c r="BN116" s="993"/>
      <c r="BO116" s="993"/>
      <c r="BP116" s="994"/>
      <c r="BQ116" s="950" t="s">
        <v>442</v>
      </c>
      <c r="BR116" s="951"/>
      <c r="BS116" s="951"/>
      <c r="BT116" s="951"/>
      <c r="BU116" s="951"/>
      <c r="BV116" s="951" t="s">
        <v>442</v>
      </c>
      <c r="BW116" s="951"/>
      <c r="BX116" s="951"/>
      <c r="BY116" s="951"/>
      <c r="BZ116" s="951"/>
      <c r="CA116" s="951" t="s">
        <v>234</v>
      </c>
      <c r="CB116" s="951"/>
      <c r="CC116" s="951"/>
      <c r="CD116" s="951"/>
      <c r="CE116" s="951"/>
      <c r="CF116" s="945" t="s">
        <v>442</v>
      </c>
      <c r="CG116" s="946"/>
      <c r="CH116" s="946"/>
      <c r="CI116" s="946"/>
      <c r="CJ116" s="946"/>
      <c r="CK116" s="973"/>
      <c r="CL116" s="974"/>
      <c r="CM116" s="947" t="s">
        <v>462</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3" t="s">
        <v>234</v>
      </c>
      <c r="DH116" s="984"/>
      <c r="DI116" s="984"/>
      <c r="DJ116" s="984"/>
      <c r="DK116" s="985"/>
      <c r="DL116" s="986" t="s">
        <v>234</v>
      </c>
      <c r="DM116" s="984"/>
      <c r="DN116" s="984"/>
      <c r="DO116" s="984"/>
      <c r="DP116" s="985"/>
      <c r="DQ116" s="986" t="s">
        <v>234</v>
      </c>
      <c r="DR116" s="984"/>
      <c r="DS116" s="984"/>
      <c r="DT116" s="984"/>
      <c r="DU116" s="985"/>
      <c r="DV116" s="987" t="s">
        <v>234</v>
      </c>
      <c r="DW116" s="988"/>
      <c r="DX116" s="988"/>
      <c r="DY116" s="988"/>
      <c r="DZ116" s="989"/>
    </row>
    <row r="117" spans="1:130" s="226" customFormat="1" ht="26.25" customHeight="1" x14ac:dyDescent="0.15">
      <c r="A117" s="937" t="s">
        <v>189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2" t="s">
        <v>463</v>
      </c>
      <c r="Z117" s="919"/>
      <c r="AA117" s="1003">
        <v>1676666</v>
      </c>
      <c r="AB117" s="1004"/>
      <c r="AC117" s="1004"/>
      <c r="AD117" s="1004"/>
      <c r="AE117" s="1005"/>
      <c r="AF117" s="1006">
        <v>1719440</v>
      </c>
      <c r="AG117" s="1004"/>
      <c r="AH117" s="1004"/>
      <c r="AI117" s="1004"/>
      <c r="AJ117" s="1005"/>
      <c r="AK117" s="1006">
        <v>1835207</v>
      </c>
      <c r="AL117" s="1004"/>
      <c r="AM117" s="1004"/>
      <c r="AN117" s="1004"/>
      <c r="AO117" s="1005"/>
      <c r="AP117" s="1007"/>
      <c r="AQ117" s="1008"/>
      <c r="AR117" s="1008"/>
      <c r="AS117" s="1008"/>
      <c r="AT117" s="1009"/>
      <c r="AU117" s="933"/>
      <c r="AV117" s="934"/>
      <c r="AW117" s="934"/>
      <c r="AX117" s="934"/>
      <c r="AY117" s="934"/>
      <c r="AZ117" s="999" t="s">
        <v>464</v>
      </c>
      <c r="BA117" s="1000"/>
      <c r="BB117" s="1000"/>
      <c r="BC117" s="1000"/>
      <c r="BD117" s="1000"/>
      <c r="BE117" s="1000"/>
      <c r="BF117" s="1000"/>
      <c r="BG117" s="1000"/>
      <c r="BH117" s="1000"/>
      <c r="BI117" s="1000"/>
      <c r="BJ117" s="1000"/>
      <c r="BK117" s="1000"/>
      <c r="BL117" s="1000"/>
      <c r="BM117" s="1000"/>
      <c r="BN117" s="1000"/>
      <c r="BO117" s="1000"/>
      <c r="BP117" s="1001"/>
      <c r="BQ117" s="950" t="s">
        <v>446</v>
      </c>
      <c r="BR117" s="951"/>
      <c r="BS117" s="951"/>
      <c r="BT117" s="951"/>
      <c r="BU117" s="951"/>
      <c r="BV117" s="951" t="s">
        <v>442</v>
      </c>
      <c r="BW117" s="951"/>
      <c r="BX117" s="951"/>
      <c r="BY117" s="951"/>
      <c r="BZ117" s="951"/>
      <c r="CA117" s="951" t="s">
        <v>442</v>
      </c>
      <c r="CB117" s="951"/>
      <c r="CC117" s="951"/>
      <c r="CD117" s="951"/>
      <c r="CE117" s="951"/>
      <c r="CF117" s="945" t="s">
        <v>442</v>
      </c>
      <c r="CG117" s="946"/>
      <c r="CH117" s="946"/>
      <c r="CI117" s="946"/>
      <c r="CJ117" s="946"/>
      <c r="CK117" s="973"/>
      <c r="CL117" s="974"/>
      <c r="CM117" s="947" t="s">
        <v>465</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3" t="s">
        <v>446</v>
      </c>
      <c r="DH117" s="984"/>
      <c r="DI117" s="984"/>
      <c r="DJ117" s="984"/>
      <c r="DK117" s="985"/>
      <c r="DL117" s="986" t="s">
        <v>234</v>
      </c>
      <c r="DM117" s="984"/>
      <c r="DN117" s="984"/>
      <c r="DO117" s="984"/>
      <c r="DP117" s="985"/>
      <c r="DQ117" s="986" t="s">
        <v>234</v>
      </c>
      <c r="DR117" s="984"/>
      <c r="DS117" s="984"/>
      <c r="DT117" s="984"/>
      <c r="DU117" s="985"/>
      <c r="DV117" s="987" t="s">
        <v>234</v>
      </c>
      <c r="DW117" s="988"/>
      <c r="DX117" s="988"/>
      <c r="DY117" s="988"/>
      <c r="DZ117" s="989"/>
    </row>
    <row r="118" spans="1:130" s="226" customFormat="1" ht="26.25" customHeight="1" x14ac:dyDescent="0.15">
      <c r="A118" s="937" t="s">
        <v>437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434</v>
      </c>
      <c r="AB118" s="918"/>
      <c r="AC118" s="918"/>
      <c r="AD118" s="918"/>
      <c r="AE118" s="919"/>
      <c r="AF118" s="917" t="s">
        <v>435</v>
      </c>
      <c r="AG118" s="918"/>
      <c r="AH118" s="918"/>
      <c r="AI118" s="918"/>
      <c r="AJ118" s="919"/>
      <c r="AK118" s="917" t="s">
        <v>307</v>
      </c>
      <c r="AL118" s="918"/>
      <c r="AM118" s="918"/>
      <c r="AN118" s="918"/>
      <c r="AO118" s="919"/>
      <c r="AP118" s="995" t="s">
        <v>436</v>
      </c>
      <c r="AQ118" s="996"/>
      <c r="AR118" s="996"/>
      <c r="AS118" s="996"/>
      <c r="AT118" s="997"/>
      <c r="AU118" s="933"/>
      <c r="AV118" s="934"/>
      <c r="AW118" s="934"/>
      <c r="AX118" s="934"/>
      <c r="AY118" s="934"/>
      <c r="AZ118" s="998" t="s">
        <v>466</v>
      </c>
      <c r="BA118" s="990"/>
      <c r="BB118" s="990"/>
      <c r="BC118" s="990"/>
      <c r="BD118" s="990"/>
      <c r="BE118" s="990"/>
      <c r="BF118" s="990"/>
      <c r="BG118" s="990"/>
      <c r="BH118" s="990"/>
      <c r="BI118" s="990"/>
      <c r="BJ118" s="990"/>
      <c r="BK118" s="990"/>
      <c r="BL118" s="990"/>
      <c r="BM118" s="990"/>
      <c r="BN118" s="990"/>
      <c r="BO118" s="990"/>
      <c r="BP118" s="991"/>
      <c r="BQ118" s="1024" t="s">
        <v>442</v>
      </c>
      <c r="BR118" s="1025"/>
      <c r="BS118" s="1025"/>
      <c r="BT118" s="1025"/>
      <c r="BU118" s="1025"/>
      <c r="BV118" s="1025" t="s">
        <v>234</v>
      </c>
      <c r="BW118" s="1025"/>
      <c r="BX118" s="1025"/>
      <c r="BY118" s="1025"/>
      <c r="BZ118" s="1025"/>
      <c r="CA118" s="1025" t="s">
        <v>234</v>
      </c>
      <c r="CB118" s="1025"/>
      <c r="CC118" s="1025"/>
      <c r="CD118" s="1025"/>
      <c r="CE118" s="1025"/>
      <c r="CF118" s="945" t="s">
        <v>446</v>
      </c>
      <c r="CG118" s="946"/>
      <c r="CH118" s="946"/>
      <c r="CI118" s="946"/>
      <c r="CJ118" s="946"/>
      <c r="CK118" s="973"/>
      <c r="CL118" s="974"/>
      <c r="CM118" s="947" t="s">
        <v>467</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3" t="s">
        <v>442</v>
      </c>
      <c r="DH118" s="984"/>
      <c r="DI118" s="984"/>
      <c r="DJ118" s="984"/>
      <c r="DK118" s="985"/>
      <c r="DL118" s="986" t="s">
        <v>234</v>
      </c>
      <c r="DM118" s="984"/>
      <c r="DN118" s="984"/>
      <c r="DO118" s="984"/>
      <c r="DP118" s="985"/>
      <c r="DQ118" s="986" t="s">
        <v>446</v>
      </c>
      <c r="DR118" s="984"/>
      <c r="DS118" s="984"/>
      <c r="DT118" s="984"/>
      <c r="DU118" s="985"/>
      <c r="DV118" s="987" t="s">
        <v>442</v>
      </c>
      <c r="DW118" s="988"/>
      <c r="DX118" s="988"/>
      <c r="DY118" s="988"/>
      <c r="DZ118" s="989"/>
    </row>
    <row r="119" spans="1:130" s="226" customFormat="1" ht="26.25" customHeight="1" x14ac:dyDescent="0.15">
      <c r="A119" s="1081" t="s">
        <v>440</v>
      </c>
      <c r="B119" s="972"/>
      <c r="C119" s="954" t="s">
        <v>441</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924" t="s">
        <v>446</v>
      </c>
      <c r="AB119" s="925"/>
      <c r="AC119" s="925"/>
      <c r="AD119" s="925"/>
      <c r="AE119" s="926"/>
      <c r="AF119" s="927" t="s">
        <v>234</v>
      </c>
      <c r="AG119" s="925"/>
      <c r="AH119" s="925"/>
      <c r="AI119" s="925"/>
      <c r="AJ119" s="926"/>
      <c r="AK119" s="927" t="s">
        <v>446</v>
      </c>
      <c r="AL119" s="925"/>
      <c r="AM119" s="925"/>
      <c r="AN119" s="925"/>
      <c r="AO119" s="926"/>
      <c r="AP119" s="928" t="s">
        <v>234</v>
      </c>
      <c r="AQ119" s="929"/>
      <c r="AR119" s="929"/>
      <c r="AS119" s="929"/>
      <c r="AT119" s="930"/>
      <c r="AU119" s="935"/>
      <c r="AV119" s="936"/>
      <c r="AW119" s="936"/>
      <c r="AX119" s="936"/>
      <c r="AY119" s="936"/>
      <c r="AZ119" s="247" t="s">
        <v>189</v>
      </c>
      <c r="BA119" s="247"/>
      <c r="BB119" s="247"/>
      <c r="BC119" s="247"/>
      <c r="BD119" s="247"/>
      <c r="BE119" s="247"/>
      <c r="BF119" s="247"/>
      <c r="BG119" s="247"/>
      <c r="BH119" s="247"/>
      <c r="BI119" s="247"/>
      <c r="BJ119" s="247"/>
      <c r="BK119" s="247"/>
      <c r="BL119" s="247"/>
      <c r="BM119" s="247"/>
      <c r="BN119" s="247"/>
      <c r="BO119" s="1002" t="s">
        <v>468</v>
      </c>
      <c r="BP119" s="1030"/>
      <c r="BQ119" s="1024">
        <v>25176942</v>
      </c>
      <c r="BR119" s="1025"/>
      <c r="BS119" s="1025"/>
      <c r="BT119" s="1025"/>
      <c r="BU119" s="1025"/>
      <c r="BV119" s="1025">
        <v>24391756</v>
      </c>
      <c r="BW119" s="1025"/>
      <c r="BX119" s="1025"/>
      <c r="BY119" s="1025"/>
      <c r="BZ119" s="1025"/>
      <c r="CA119" s="1025">
        <v>23638952</v>
      </c>
      <c r="CB119" s="1025"/>
      <c r="CC119" s="1025"/>
      <c r="CD119" s="1025"/>
      <c r="CE119" s="1025"/>
      <c r="CF119" s="1026"/>
      <c r="CG119" s="1027"/>
      <c r="CH119" s="1027"/>
      <c r="CI119" s="1027"/>
      <c r="CJ119" s="1028"/>
      <c r="CK119" s="975"/>
      <c r="CL119" s="976"/>
      <c r="CM119" s="998" t="s">
        <v>469</v>
      </c>
      <c r="CN119" s="990"/>
      <c r="CO119" s="990"/>
      <c r="CP119" s="990"/>
      <c r="CQ119" s="990"/>
      <c r="CR119" s="990"/>
      <c r="CS119" s="990"/>
      <c r="CT119" s="990"/>
      <c r="CU119" s="990"/>
      <c r="CV119" s="990"/>
      <c r="CW119" s="990"/>
      <c r="CX119" s="990"/>
      <c r="CY119" s="990"/>
      <c r="CZ119" s="990"/>
      <c r="DA119" s="990"/>
      <c r="DB119" s="990"/>
      <c r="DC119" s="990"/>
      <c r="DD119" s="990"/>
      <c r="DE119" s="990"/>
      <c r="DF119" s="991"/>
      <c r="DG119" s="1029">
        <v>99653</v>
      </c>
      <c r="DH119" s="1011"/>
      <c r="DI119" s="1011"/>
      <c r="DJ119" s="1011"/>
      <c r="DK119" s="1012"/>
      <c r="DL119" s="1010">
        <v>91943</v>
      </c>
      <c r="DM119" s="1011"/>
      <c r="DN119" s="1011"/>
      <c r="DO119" s="1011"/>
      <c r="DP119" s="1012"/>
      <c r="DQ119" s="1010">
        <v>84228</v>
      </c>
      <c r="DR119" s="1011"/>
      <c r="DS119" s="1011"/>
      <c r="DT119" s="1011"/>
      <c r="DU119" s="1012"/>
      <c r="DV119" s="1013">
        <v>1.7</v>
      </c>
      <c r="DW119" s="1014"/>
      <c r="DX119" s="1014"/>
      <c r="DY119" s="1014"/>
      <c r="DZ119" s="1015"/>
    </row>
    <row r="120" spans="1:130" s="226" customFormat="1" ht="26.25" customHeight="1" x14ac:dyDescent="0.15">
      <c r="A120" s="1082"/>
      <c r="B120" s="974"/>
      <c r="C120" s="947" t="s">
        <v>445</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3" t="s">
        <v>446</v>
      </c>
      <c r="AB120" s="984"/>
      <c r="AC120" s="984"/>
      <c r="AD120" s="984"/>
      <c r="AE120" s="985"/>
      <c r="AF120" s="986" t="s">
        <v>442</v>
      </c>
      <c r="AG120" s="984"/>
      <c r="AH120" s="984"/>
      <c r="AI120" s="984"/>
      <c r="AJ120" s="985"/>
      <c r="AK120" s="986" t="s">
        <v>442</v>
      </c>
      <c r="AL120" s="984"/>
      <c r="AM120" s="984"/>
      <c r="AN120" s="984"/>
      <c r="AO120" s="985"/>
      <c r="AP120" s="987" t="s">
        <v>446</v>
      </c>
      <c r="AQ120" s="988"/>
      <c r="AR120" s="988"/>
      <c r="AS120" s="988"/>
      <c r="AT120" s="989"/>
      <c r="AU120" s="1016" t="s">
        <v>470</v>
      </c>
      <c r="AV120" s="1017"/>
      <c r="AW120" s="1017"/>
      <c r="AX120" s="1017"/>
      <c r="AY120" s="1018"/>
      <c r="AZ120" s="954" t="s">
        <v>471</v>
      </c>
      <c r="BA120" s="922"/>
      <c r="BB120" s="922"/>
      <c r="BC120" s="922"/>
      <c r="BD120" s="922"/>
      <c r="BE120" s="922"/>
      <c r="BF120" s="922"/>
      <c r="BG120" s="922"/>
      <c r="BH120" s="922"/>
      <c r="BI120" s="922"/>
      <c r="BJ120" s="922"/>
      <c r="BK120" s="922"/>
      <c r="BL120" s="922"/>
      <c r="BM120" s="922"/>
      <c r="BN120" s="922"/>
      <c r="BO120" s="922"/>
      <c r="BP120" s="923"/>
      <c r="BQ120" s="955">
        <v>3018443</v>
      </c>
      <c r="BR120" s="956"/>
      <c r="BS120" s="956"/>
      <c r="BT120" s="956"/>
      <c r="BU120" s="956"/>
      <c r="BV120" s="956">
        <v>2983648</v>
      </c>
      <c r="BW120" s="956"/>
      <c r="BX120" s="956"/>
      <c r="BY120" s="956"/>
      <c r="BZ120" s="956"/>
      <c r="CA120" s="956">
        <v>3140458</v>
      </c>
      <c r="CB120" s="956"/>
      <c r="CC120" s="956"/>
      <c r="CD120" s="956"/>
      <c r="CE120" s="956"/>
      <c r="CF120" s="969">
        <v>64.400000000000006</v>
      </c>
      <c r="CG120" s="970"/>
      <c r="CH120" s="970"/>
      <c r="CI120" s="970"/>
      <c r="CJ120" s="970"/>
      <c r="CK120" s="1031" t="s">
        <v>472</v>
      </c>
      <c r="CL120" s="1032"/>
      <c r="CM120" s="1032"/>
      <c r="CN120" s="1032"/>
      <c r="CO120" s="1033"/>
      <c r="CP120" s="1039" t="s">
        <v>416</v>
      </c>
      <c r="CQ120" s="1040"/>
      <c r="CR120" s="1040"/>
      <c r="CS120" s="1040"/>
      <c r="CT120" s="1040"/>
      <c r="CU120" s="1040"/>
      <c r="CV120" s="1040"/>
      <c r="CW120" s="1040"/>
      <c r="CX120" s="1040"/>
      <c r="CY120" s="1040"/>
      <c r="CZ120" s="1040"/>
      <c r="DA120" s="1040"/>
      <c r="DB120" s="1040"/>
      <c r="DC120" s="1040"/>
      <c r="DD120" s="1040"/>
      <c r="DE120" s="1040"/>
      <c r="DF120" s="1041"/>
      <c r="DG120" s="955">
        <v>6358424</v>
      </c>
      <c r="DH120" s="956"/>
      <c r="DI120" s="956"/>
      <c r="DJ120" s="956"/>
      <c r="DK120" s="956"/>
      <c r="DL120" s="956">
        <v>6063558</v>
      </c>
      <c r="DM120" s="956"/>
      <c r="DN120" s="956"/>
      <c r="DO120" s="956"/>
      <c r="DP120" s="956"/>
      <c r="DQ120" s="956">
        <v>5945517</v>
      </c>
      <c r="DR120" s="956"/>
      <c r="DS120" s="956"/>
      <c r="DT120" s="956"/>
      <c r="DU120" s="956"/>
      <c r="DV120" s="957">
        <v>121.9</v>
      </c>
      <c r="DW120" s="957"/>
      <c r="DX120" s="957"/>
      <c r="DY120" s="957"/>
      <c r="DZ120" s="958"/>
    </row>
    <row r="121" spans="1:130" s="226" customFormat="1" ht="26.25" customHeight="1" x14ac:dyDescent="0.15">
      <c r="A121" s="1082"/>
      <c r="B121" s="974"/>
      <c r="C121" s="999" t="s">
        <v>473</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83" t="s">
        <v>446</v>
      </c>
      <c r="AB121" s="984"/>
      <c r="AC121" s="984"/>
      <c r="AD121" s="984"/>
      <c r="AE121" s="985"/>
      <c r="AF121" s="986" t="s">
        <v>234</v>
      </c>
      <c r="AG121" s="984"/>
      <c r="AH121" s="984"/>
      <c r="AI121" s="984"/>
      <c r="AJ121" s="985"/>
      <c r="AK121" s="986" t="s">
        <v>234</v>
      </c>
      <c r="AL121" s="984"/>
      <c r="AM121" s="984"/>
      <c r="AN121" s="984"/>
      <c r="AO121" s="985"/>
      <c r="AP121" s="987" t="s">
        <v>446</v>
      </c>
      <c r="AQ121" s="988"/>
      <c r="AR121" s="988"/>
      <c r="AS121" s="988"/>
      <c r="AT121" s="989"/>
      <c r="AU121" s="1019"/>
      <c r="AV121" s="1020"/>
      <c r="AW121" s="1020"/>
      <c r="AX121" s="1020"/>
      <c r="AY121" s="1021"/>
      <c r="AZ121" s="947" t="s">
        <v>474</v>
      </c>
      <c r="BA121" s="948"/>
      <c r="BB121" s="948"/>
      <c r="BC121" s="948"/>
      <c r="BD121" s="948"/>
      <c r="BE121" s="948"/>
      <c r="BF121" s="948"/>
      <c r="BG121" s="948"/>
      <c r="BH121" s="948"/>
      <c r="BI121" s="948"/>
      <c r="BJ121" s="948"/>
      <c r="BK121" s="948"/>
      <c r="BL121" s="948"/>
      <c r="BM121" s="948"/>
      <c r="BN121" s="948"/>
      <c r="BO121" s="948"/>
      <c r="BP121" s="949"/>
      <c r="BQ121" s="950">
        <v>746175</v>
      </c>
      <c r="BR121" s="951"/>
      <c r="BS121" s="951"/>
      <c r="BT121" s="951"/>
      <c r="BU121" s="951"/>
      <c r="BV121" s="951">
        <v>598469</v>
      </c>
      <c r="BW121" s="951"/>
      <c r="BX121" s="951"/>
      <c r="BY121" s="951"/>
      <c r="BZ121" s="951"/>
      <c r="CA121" s="951">
        <v>490526</v>
      </c>
      <c r="CB121" s="951"/>
      <c r="CC121" s="951"/>
      <c r="CD121" s="951"/>
      <c r="CE121" s="951"/>
      <c r="CF121" s="945">
        <v>10.1</v>
      </c>
      <c r="CG121" s="946"/>
      <c r="CH121" s="946"/>
      <c r="CI121" s="946"/>
      <c r="CJ121" s="946"/>
      <c r="CK121" s="1034"/>
      <c r="CL121" s="1035"/>
      <c r="CM121" s="1035"/>
      <c r="CN121" s="1035"/>
      <c r="CO121" s="1036"/>
      <c r="CP121" s="1044" t="s">
        <v>475</v>
      </c>
      <c r="CQ121" s="1045"/>
      <c r="CR121" s="1045"/>
      <c r="CS121" s="1045"/>
      <c r="CT121" s="1045"/>
      <c r="CU121" s="1045"/>
      <c r="CV121" s="1045"/>
      <c r="CW121" s="1045"/>
      <c r="CX121" s="1045"/>
      <c r="CY121" s="1045"/>
      <c r="CZ121" s="1045"/>
      <c r="DA121" s="1045"/>
      <c r="DB121" s="1045"/>
      <c r="DC121" s="1045"/>
      <c r="DD121" s="1045"/>
      <c r="DE121" s="1045"/>
      <c r="DF121" s="1046"/>
      <c r="DG121" s="950">
        <v>909785</v>
      </c>
      <c r="DH121" s="951"/>
      <c r="DI121" s="951"/>
      <c r="DJ121" s="951"/>
      <c r="DK121" s="951"/>
      <c r="DL121" s="951">
        <v>861210</v>
      </c>
      <c r="DM121" s="951"/>
      <c r="DN121" s="951"/>
      <c r="DO121" s="951"/>
      <c r="DP121" s="951"/>
      <c r="DQ121" s="951">
        <v>801580</v>
      </c>
      <c r="DR121" s="951"/>
      <c r="DS121" s="951"/>
      <c r="DT121" s="951"/>
      <c r="DU121" s="951"/>
      <c r="DV121" s="952">
        <v>16.399999999999999</v>
      </c>
      <c r="DW121" s="952"/>
      <c r="DX121" s="952"/>
      <c r="DY121" s="952"/>
      <c r="DZ121" s="953"/>
    </row>
    <row r="122" spans="1:130" s="226" customFormat="1" ht="26.25" customHeight="1" x14ac:dyDescent="0.15">
      <c r="A122" s="1082"/>
      <c r="B122" s="974"/>
      <c r="C122" s="947" t="s">
        <v>456</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3" t="s">
        <v>234</v>
      </c>
      <c r="AB122" s="984"/>
      <c r="AC122" s="984"/>
      <c r="AD122" s="984"/>
      <c r="AE122" s="985"/>
      <c r="AF122" s="986" t="s">
        <v>234</v>
      </c>
      <c r="AG122" s="984"/>
      <c r="AH122" s="984"/>
      <c r="AI122" s="984"/>
      <c r="AJ122" s="985"/>
      <c r="AK122" s="986" t="s">
        <v>442</v>
      </c>
      <c r="AL122" s="984"/>
      <c r="AM122" s="984"/>
      <c r="AN122" s="984"/>
      <c r="AO122" s="985"/>
      <c r="AP122" s="987" t="s">
        <v>446</v>
      </c>
      <c r="AQ122" s="988"/>
      <c r="AR122" s="988"/>
      <c r="AS122" s="988"/>
      <c r="AT122" s="989"/>
      <c r="AU122" s="1019"/>
      <c r="AV122" s="1020"/>
      <c r="AW122" s="1020"/>
      <c r="AX122" s="1020"/>
      <c r="AY122" s="1021"/>
      <c r="AZ122" s="998" t="s">
        <v>476</v>
      </c>
      <c r="BA122" s="990"/>
      <c r="BB122" s="990"/>
      <c r="BC122" s="990"/>
      <c r="BD122" s="990"/>
      <c r="BE122" s="990"/>
      <c r="BF122" s="990"/>
      <c r="BG122" s="990"/>
      <c r="BH122" s="990"/>
      <c r="BI122" s="990"/>
      <c r="BJ122" s="990"/>
      <c r="BK122" s="990"/>
      <c r="BL122" s="990"/>
      <c r="BM122" s="990"/>
      <c r="BN122" s="990"/>
      <c r="BO122" s="990"/>
      <c r="BP122" s="991"/>
      <c r="BQ122" s="1024">
        <v>15063470</v>
      </c>
      <c r="BR122" s="1025"/>
      <c r="BS122" s="1025"/>
      <c r="BT122" s="1025"/>
      <c r="BU122" s="1025"/>
      <c r="BV122" s="1025">
        <v>14593065</v>
      </c>
      <c r="BW122" s="1025"/>
      <c r="BX122" s="1025"/>
      <c r="BY122" s="1025"/>
      <c r="BZ122" s="1025"/>
      <c r="CA122" s="1025">
        <v>13950747</v>
      </c>
      <c r="CB122" s="1025"/>
      <c r="CC122" s="1025"/>
      <c r="CD122" s="1025"/>
      <c r="CE122" s="1025"/>
      <c r="CF122" s="1042">
        <v>286.10000000000002</v>
      </c>
      <c r="CG122" s="1043"/>
      <c r="CH122" s="1043"/>
      <c r="CI122" s="1043"/>
      <c r="CJ122" s="1043"/>
      <c r="CK122" s="1034"/>
      <c r="CL122" s="1035"/>
      <c r="CM122" s="1035"/>
      <c r="CN122" s="1035"/>
      <c r="CO122" s="1036"/>
      <c r="CP122" s="1044" t="s">
        <v>477</v>
      </c>
      <c r="CQ122" s="1045"/>
      <c r="CR122" s="1045"/>
      <c r="CS122" s="1045"/>
      <c r="CT122" s="1045"/>
      <c r="CU122" s="1045"/>
      <c r="CV122" s="1045"/>
      <c r="CW122" s="1045"/>
      <c r="CX122" s="1045"/>
      <c r="CY122" s="1045"/>
      <c r="CZ122" s="1045"/>
      <c r="DA122" s="1045"/>
      <c r="DB122" s="1045"/>
      <c r="DC122" s="1045"/>
      <c r="DD122" s="1045"/>
      <c r="DE122" s="1045"/>
      <c r="DF122" s="1046"/>
      <c r="DG122" s="950">
        <v>237090</v>
      </c>
      <c r="DH122" s="951"/>
      <c r="DI122" s="951"/>
      <c r="DJ122" s="951"/>
      <c r="DK122" s="951"/>
      <c r="DL122" s="951">
        <v>222363</v>
      </c>
      <c r="DM122" s="951"/>
      <c r="DN122" s="951"/>
      <c r="DO122" s="951"/>
      <c r="DP122" s="951"/>
      <c r="DQ122" s="951">
        <v>216671</v>
      </c>
      <c r="DR122" s="951"/>
      <c r="DS122" s="951"/>
      <c r="DT122" s="951"/>
      <c r="DU122" s="951"/>
      <c r="DV122" s="952">
        <v>4.4000000000000004</v>
      </c>
      <c r="DW122" s="952"/>
      <c r="DX122" s="952"/>
      <c r="DY122" s="952"/>
      <c r="DZ122" s="953"/>
    </row>
    <row r="123" spans="1:130" s="226" customFormat="1" ht="26.25" customHeight="1" x14ac:dyDescent="0.15">
      <c r="A123" s="1082"/>
      <c r="B123" s="974"/>
      <c r="C123" s="947" t="s">
        <v>462</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3" t="s">
        <v>442</v>
      </c>
      <c r="AB123" s="984"/>
      <c r="AC123" s="984"/>
      <c r="AD123" s="984"/>
      <c r="AE123" s="985"/>
      <c r="AF123" s="986" t="s">
        <v>442</v>
      </c>
      <c r="AG123" s="984"/>
      <c r="AH123" s="984"/>
      <c r="AI123" s="984"/>
      <c r="AJ123" s="985"/>
      <c r="AK123" s="986" t="s">
        <v>442</v>
      </c>
      <c r="AL123" s="984"/>
      <c r="AM123" s="984"/>
      <c r="AN123" s="984"/>
      <c r="AO123" s="985"/>
      <c r="AP123" s="987" t="s">
        <v>234</v>
      </c>
      <c r="AQ123" s="988"/>
      <c r="AR123" s="988"/>
      <c r="AS123" s="988"/>
      <c r="AT123" s="989"/>
      <c r="AU123" s="1022"/>
      <c r="AV123" s="1023"/>
      <c r="AW123" s="1023"/>
      <c r="AX123" s="1023"/>
      <c r="AY123" s="1023"/>
      <c r="AZ123" s="247" t="s">
        <v>189</v>
      </c>
      <c r="BA123" s="247"/>
      <c r="BB123" s="247"/>
      <c r="BC123" s="247"/>
      <c r="BD123" s="247"/>
      <c r="BE123" s="247"/>
      <c r="BF123" s="247"/>
      <c r="BG123" s="247"/>
      <c r="BH123" s="247"/>
      <c r="BI123" s="247"/>
      <c r="BJ123" s="247"/>
      <c r="BK123" s="247"/>
      <c r="BL123" s="247"/>
      <c r="BM123" s="247"/>
      <c r="BN123" s="247"/>
      <c r="BO123" s="1002" t="s">
        <v>478</v>
      </c>
      <c r="BP123" s="1030"/>
      <c r="BQ123" s="1088">
        <v>18828088</v>
      </c>
      <c r="BR123" s="1089"/>
      <c r="BS123" s="1089"/>
      <c r="BT123" s="1089"/>
      <c r="BU123" s="1089"/>
      <c r="BV123" s="1089">
        <v>18175182</v>
      </c>
      <c r="BW123" s="1089"/>
      <c r="BX123" s="1089"/>
      <c r="BY123" s="1089"/>
      <c r="BZ123" s="1089"/>
      <c r="CA123" s="1089">
        <v>17581731</v>
      </c>
      <c r="CB123" s="1089"/>
      <c r="CC123" s="1089"/>
      <c r="CD123" s="1089"/>
      <c r="CE123" s="1089"/>
      <c r="CF123" s="1026"/>
      <c r="CG123" s="1027"/>
      <c r="CH123" s="1027"/>
      <c r="CI123" s="1027"/>
      <c r="CJ123" s="1028"/>
      <c r="CK123" s="1034"/>
      <c r="CL123" s="1035"/>
      <c r="CM123" s="1035"/>
      <c r="CN123" s="1035"/>
      <c r="CO123" s="1036"/>
      <c r="CP123" s="1044" t="s">
        <v>418</v>
      </c>
      <c r="CQ123" s="1045"/>
      <c r="CR123" s="1045"/>
      <c r="CS123" s="1045"/>
      <c r="CT123" s="1045"/>
      <c r="CU123" s="1045"/>
      <c r="CV123" s="1045"/>
      <c r="CW123" s="1045"/>
      <c r="CX123" s="1045"/>
      <c r="CY123" s="1045"/>
      <c r="CZ123" s="1045"/>
      <c r="DA123" s="1045"/>
      <c r="DB123" s="1045"/>
      <c r="DC123" s="1045"/>
      <c r="DD123" s="1045"/>
      <c r="DE123" s="1045"/>
      <c r="DF123" s="1046"/>
      <c r="DG123" s="983">
        <v>15923</v>
      </c>
      <c r="DH123" s="984"/>
      <c r="DI123" s="984"/>
      <c r="DJ123" s="984"/>
      <c r="DK123" s="985"/>
      <c r="DL123" s="986">
        <v>14596</v>
      </c>
      <c r="DM123" s="984"/>
      <c r="DN123" s="984"/>
      <c r="DO123" s="984"/>
      <c r="DP123" s="985"/>
      <c r="DQ123" s="986">
        <v>23853</v>
      </c>
      <c r="DR123" s="984"/>
      <c r="DS123" s="984"/>
      <c r="DT123" s="984"/>
      <c r="DU123" s="985"/>
      <c r="DV123" s="987">
        <v>0.5</v>
      </c>
      <c r="DW123" s="988"/>
      <c r="DX123" s="988"/>
      <c r="DY123" s="988"/>
      <c r="DZ123" s="989"/>
    </row>
    <row r="124" spans="1:130" s="226" customFormat="1" ht="26.25" customHeight="1" thickBot="1" x14ac:dyDescent="0.2">
      <c r="A124" s="1082"/>
      <c r="B124" s="974"/>
      <c r="C124" s="947" t="s">
        <v>465</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3" t="s">
        <v>234</v>
      </c>
      <c r="AB124" s="984"/>
      <c r="AC124" s="984"/>
      <c r="AD124" s="984"/>
      <c r="AE124" s="985"/>
      <c r="AF124" s="986" t="s">
        <v>234</v>
      </c>
      <c r="AG124" s="984"/>
      <c r="AH124" s="984"/>
      <c r="AI124" s="984"/>
      <c r="AJ124" s="985"/>
      <c r="AK124" s="986" t="s">
        <v>234</v>
      </c>
      <c r="AL124" s="984"/>
      <c r="AM124" s="984"/>
      <c r="AN124" s="984"/>
      <c r="AO124" s="985"/>
      <c r="AP124" s="987" t="s">
        <v>234</v>
      </c>
      <c r="AQ124" s="988"/>
      <c r="AR124" s="988"/>
      <c r="AS124" s="988"/>
      <c r="AT124" s="989"/>
      <c r="AU124" s="1084" t="s">
        <v>479</v>
      </c>
      <c r="AV124" s="1085"/>
      <c r="AW124" s="1085"/>
      <c r="AX124" s="1085"/>
      <c r="AY124" s="1085"/>
      <c r="AZ124" s="1085"/>
      <c r="BA124" s="1085"/>
      <c r="BB124" s="1085"/>
      <c r="BC124" s="1085"/>
      <c r="BD124" s="1085"/>
      <c r="BE124" s="1085"/>
      <c r="BF124" s="1085"/>
      <c r="BG124" s="1085"/>
      <c r="BH124" s="1085"/>
      <c r="BI124" s="1085"/>
      <c r="BJ124" s="1085"/>
      <c r="BK124" s="1085"/>
      <c r="BL124" s="1085"/>
      <c r="BM124" s="1085"/>
      <c r="BN124" s="1085"/>
      <c r="BO124" s="1085"/>
      <c r="BP124" s="1086"/>
      <c r="BQ124" s="1087">
        <v>140.69999999999999</v>
      </c>
      <c r="BR124" s="1052"/>
      <c r="BS124" s="1052"/>
      <c r="BT124" s="1052"/>
      <c r="BU124" s="1052"/>
      <c r="BV124" s="1052">
        <v>133.80000000000001</v>
      </c>
      <c r="BW124" s="1052"/>
      <c r="BX124" s="1052"/>
      <c r="BY124" s="1052"/>
      <c r="BZ124" s="1052"/>
      <c r="CA124" s="1052">
        <v>124.2</v>
      </c>
      <c r="CB124" s="1052"/>
      <c r="CC124" s="1052"/>
      <c r="CD124" s="1052"/>
      <c r="CE124" s="1052"/>
      <c r="CF124" s="1053"/>
      <c r="CG124" s="1054"/>
      <c r="CH124" s="1054"/>
      <c r="CI124" s="1054"/>
      <c r="CJ124" s="1055"/>
      <c r="CK124" s="1037"/>
      <c r="CL124" s="1037"/>
      <c r="CM124" s="1037"/>
      <c r="CN124" s="1037"/>
      <c r="CO124" s="1038"/>
      <c r="CP124" s="1044" t="s">
        <v>480</v>
      </c>
      <c r="CQ124" s="1045"/>
      <c r="CR124" s="1045"/>
      <c r="CS124" s="1045"/>
      <c r="CT124" s="1045"/>
      <c r="CU124" s="1045"/>
      <c r="CV124" s="1045"/>
      <c r="CW124" s="1045"/>
      <c r="CX124" s="1045"/>
      <c r="CY124" s="1045"/>
      <c r="CZ124" s="1045"/>
      <c r="DA124" s="1045"/>
      <c r="DB124" s="1045"/>
      <c r="DC124" s="1045"/>
      <c r="DD124" s="1045"/>
      <c r="DE124" s="1045"/>
      <c r="DF124" s="1046"/>
      <c r="DG124" s="1029">
        <v>103435</v>
      </c>
      <c r="DH124" s="1011"/>
      <c r="DI124" s="1011"/>
      <c r="DJ124" s="1011"/>
      <c r="DK124" s="1012"/>
      <c r="DL124" s="1010">
        <v>67186</v>
      </c>
      <c r="DM124" s="1011"/>
      <c r="DN124" s="1011"/>
      <c r="DO124" s="1011"/>
      <c r="DP124" s="1012"/>
      <c r="DQ124" s="1010">
        <v>30266</v>
      </c>
      <c r="DR124" s="1011"/>
      <c r="DS124" s="1011"/>
      <c r="DT124" s="1011"/>
      <c r="DU124" s="1012"/>
      <c r="DV124" s="1013">
        <v>0.6</v>
      </c>
      <c r="DW124" s="1014"/>
      <c r="DX124" s="1014"/>
      <c r="DY124" s="1014"/>
      <c r="DZ124" s="1015"/>
    </row>
    <row r="125" spans="1:130" s="226" customFormat="1" ht="26.25" customHeight="1" x14ac:dyDescent="0.15">
      <c r="A125" s="1082"/>
      <c r="B125" s="974"/>
      <c r="C125" s="947" t="s">
        <v>467</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3" t="s">
        <v>234</v>
      </c>
      <c r="AB125" s="984"/>
      <c r="AC125" s="984"/>
      <c r="AD125" s="984"/>
      <c r="AE125" s="985"/>
      <c r="AF125" s="986" t="s">
        <v>234</v>
      </c>
      <c r="AG125" s="984"/>
      <c r="AH125" s="984"/>
      <c r="AI125" s="984"/>
      <c r="AJ125" s="985"/>
      <c r="AK125" s="986" t="s">
        <v>234</v>
      </c>
      <c r="AL125" s="984"/>
      <c r="AM125" s="984"/>
      <c r="AN125" s="984"/>
      <c r="AO125" s="985"/>
      <c r="AP125" s="987" t="s">
        <v>234</v>
      </c>
      <c r="AQ125" s="988"/>
      <c r="AR125" s="988"/>
      <c r="AS125" s="988"/>
      <c r="AT125" s="98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47" t="s">
        <v>481</v>
      </c>
      <c r="CL125" s="1032"/>
      <c r="CM125" s="1032"/>
      <c r="CN125" s="1032"/>
      <c r="CO125" s="1033"/>
      <c r="CP125" s="954" t="s">
        <v>482</v>
      </c>
      <c r="CQ125" s="922"/>
      <c r="CR125" s="922"/>
      <c r="CS125" s="922"/>
      <c r="CT125" s="922"/>
      <c r="CU125" s="922"/>
      <c r="CV125" s="922"/>
      <c r="CW125" s="922"/>
      <c r="CX125" s="922"/>
      <c r="CY125" s="922"/>
      <c r="CZ125" s="922"/>
      <c r="DA125" s="922"/>
      <c r="DB125" s="922"/>
      <c r="DC125" s="922"/>
      <c r="DD125" s="922"/>
      <c r="DE125" s="922"/>
      <c r="DF125" s="923"/>
      <c r="DG125" s="955" t="s">
        <v>234</v>
      </c>
      <c r="DH125" s="956"/>
      <c r="DI125" s="956"/>
      <c r="DJ125" s="956"/>
      <c r="DK125" s="956"/>
      <c r="DL125" s="956" t="s">
        <v>234</v>
      </c>
      <c r="DM125" s="956"/>
      <c r="DN125" s="956"/>
      <c r="DO125" s="956"/>
      <c r="DP125" s="956"/>
      <c r="DQ125" s="956" t="s">
        <v>234</v>
      </c>
      <c r="DR125" s="956"/>
      <c r="DS125" s="956"/>
      <c r="DT125" s="956"/>
      <c r="DU125" s="956"/>
      <c r="DV125" s="957" t="s">
        <v>234</v>
      </c>
      <c r="DW125" s="957"/>
      <c r="DX125" s="957"/>
      <c r="DY125" s="957"/>
      <c r="DZ125" s="958"/>
    </row>
    <row r="126" spans="1:130" s="226" customFormat="1" ht="26.25" customHeight="1" thickBot="1" x14ac:dyDescent="0.2">
      <c r="A126" s="1082"/>
      <c r="B126" s="974"/>
      <c r="C126" s="947" t="s">
        <v>469</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3">
        <v>9563</v>
      </c>
      <c r="AB126" s="984"/>
      <c r="AC126" s="984"/>
      <c r="AD126" s="984"/>
      <c r="AE126" s="985"/>
      <c r="AF126" s="986">
        <v>8981</v>
      </c>
      <c r="AG126" s="984"/>
      <c r="AH126" s="984"/>
      <c r="AI126" s="984"/>
      <c r="AJ126" s="985"/>
      <c r="AK126" s="986">
        <v>9489</v>
      </c>
      <c r="AL126" s="984"/>
      <c r="AM126" s="984"/>
      <c r="AN126" s="984"/>
      <c r="AO126" s="985"/>
      <c r="AP126" s="987">
        <v>0.2</v>
      </c>
      <c r="AQ126" s="988"/>
      <c r="AR126" s="988"/>
      <c r="AS126" s="988"/>
      <c r="AT126" s="98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48"/>
      <c r="CL126" s="1035"/>
      <c r="CM126" s="1035"/>
      <c r="CN126" s="1035"/>
      <c r="CO126" s="1036"/>
      <c r="CP126" s="947" t="s">
        <v>483</v>
      </c>
      <c r="CQ126" s="948"/>
      <c r="CR126" s="948"/>
      <c r="CS126" s="948"/>
      <c r="CT126" s="948"/>
      <c r="CU126" s="948"/>
      <c r="CV126" s="948"/>
      <c r="CW126" s="948"/>
      <c r="CX126" s="948"/>
      <c r="CY126" s="948"/>
      <c r="CZ126" s="948"/>
      <c r="DA126" s="948"/>
      <c r="DB126" s="948"/>
      <c r="DC126" s="948"/>
      <c r="DD126" s="948"/>
      <c r="DE126" s="948"/>
      <c r="DF126" s="949"/>
      <c r="DG126" s="950" t="s">
        <v>234</v>
      </c>
      <c r="DH126" s="951"/>
      <c r="DI126" s="951"/>
      <c r="DJ126" s="951"/>
      <c r="DK126" s="951"/>
      <c r="DL126" s="951" t="s">
        <v>234</v>
      </c>
      <c r="DM126" s="951"/>
      <c r="DN126" s="951"/>
      <c r="DO126" s="951"/>
      <c r="DP126" s="951"/>
      <c r="DQ126" s="951" t="s">
        <v>234</v>
      </c>
      <c r="DR126" s="951"/>
      <c r="DS126" s="951"/>
      <c r="DT126" s="951"/>
      <c r="DU126" s="951"/>
      <c r="DV126" s="952" t="s">
        <v>234</v>
      </c>
      <c r="DW126" s="952"/>
      <c r="DX126" s="952"/>
      <c r="DY126" s="952"/>
      <c r="DZ126" s="953"/>
    </row>
    <row r="127" spans="1:130" s="226" customFormat="1" ht="26.25" customHeight="1" x14ac:dyDescent="0.15">
      <c r="A127" s="1083"/>
      <c r="B127" s="976"/>
      <c r="C127" s="998" t="s">
        <v>484</v>
      </c>
      <c r="D127" s="990"/>
      <c r="E127" s="990"/>
      <c r="F127" s="990"/>
      <c r="G127" s="990"/>
      <c r="H127" s="990"/>
      <c r="I127" s="990"/>
      <c r="J127" s="990"/>
      <c r="K127" s="990"/>
      <c r="L127" s="990"/>
      <c r="M127" s="990"/>
      <c r="N127" s="990"/>
      <c r="O127" s="990"/>
      <c r="P127" s="990"/>
      <c r="Q127" s="990"/>
      <c r="R127" s="990"/>
      <c r="S127" s="990"/>
      <c r="T127" s="990"/>
      <c r="U127" s="990"/>
      <c r="V127" s="990"/>
      <c r="W127" s="990"/>
      <c r="X127" s="990"/>
      <c r="Y127" s="990"/>
      <c r="Z127" s="991"/>
      <c r="AA127" s="983">
        <v>53</v>
      </c>
      <c r="AB127" s="984"/>
      <c r="AC127" s="984"/>
      <c r="AD127" s="984"/>
      <c r="AE127" s="985"/>
      <c r="AF127" s="986">
        <v>67</v>
      </c>
      <c r="AG127" s="984"/>
      <c r="AH127" s="984"/>
      <c r="AI127" s="984"/>
      <c r="AJ127" s="985"/>
      <c r="AK127" s="986">
        <v>51</v>
      </c>
      <c r="AL127" s="984"/>
      <c r="AM127" s="984"/>
      <c r="AN127" s="984"/>
      <c r="AO127" s="985"/>
      <c r="AP127" s="987">
        <v>0</v>
      </c>
      <c r="AQ127" s="988"/>
      <c r="AR127" s="988"/>
      <c r="AS127" s="988"/>
      <c r="AT127" s="989"/>
      <c r="AU127" s="228"/>
      <c r="AV127" s="228"/>
      <c r="AW127" s="228"/>
      <c r="AX127" s="1056" t="s">
        <v>485</v>
      </c>
      <c r="AY127" s="1057"/>
      <c r="AZ127" s="1057"/>
      <c r="BA127" s="1057"/>
      <c r="BB127" s="1057"/>
      <c r="BC127" s="1057"/>
      <c r="BD127" s="1057"/>
      <c r="BE127" s="1058"/>
      <c r="BF127" s="1059" t="s">
        <v>486</v>
      </c>
      <c r="BG127" s="1057"/>
      <c r="BH127" s="1057"/>
      <c r="BI127" s="1057"/>
      <c r="BJ127" s="1057"/>
      <c r="BK127" s="1057"/>
      <c r="BL127" s="1058"/>
      <c r="BM127" s="1059" t="s">
        <v>487</v>
      </c>
      <c r="BN127" s="1057"/>
      <c r="BO127" s="1057"/>
      <c r="BP127" s="1057"/>
      <c r="BQ127" s="1057"/>
      <c r="BR127" s="1057"/>
      <c r="BS127" s="1058"/>
      <c r="BT127" s="1059" t="s">
        <v>488</v>
      </c>
      <c r="BU127" s="1057"/>
      <c r="BV127" s="1057"/>
      <c r="BW127" s="1057"/>
      <c r="BX127" s="1057"/>
      <c r="BY127" s="1057"/>
      <c r="BZ127" s="1080"/>
      <c r="CA127" s="228"/>
      <c r="CB127" s="228"/>
      <c r="CC127" s="228"/>
      <c r="CD127" s="251"/>
      <c r="CE127" s="251"/>
      <c r="CF127" s="251"/>
      <c r="CG127" s="228"/>
      <c r="CH127" s="228"/>
      <c r="CI127" s="228"/>
      <c r="CJ127" s="250"/>
      <c r="CK127" s="1048"/>
      <c r="CL127" s="1035"/>
      <c r="CM127" s="1035"/>
      <c r="CN127" s="1035"/>
      <c r="CO127" s="1036"/>
      <c r="CP127" s="947" t="s">
        <v>489</v>
      </c>
      <c r="CQ127" s="948"/>
      <c r="CR127" s="948"/>
      <c r="CS127" s="948"/>
      <c r="CT127" s="948"/>
      <c r="CU127" s="948"/>
      <c r="CV127" s="948"/>
      <c r="CW127" s="948"/>
      <c r="CX127" s="948"/>
      <c r="CY127" s="948"/>
      <c r="CZ127" s="948"/>
      <c r="DA127" s="948"/>
      <c r="DB127" s="948"/>
      <c r="DC127" s="948"/>
      <c r="DD127" s="948"/>
      <c r="DE127" s="948"/>
      <c r="DF127" s="949"/>
      <c r="DG127" s="950" t="s">
        <v>234</v>
      </c>
      <c r="DH127" s="951"/>
      <c r="DI127" s="951"/>
      <c r="DJ127" s="951"/>
      <c r="DK127" s="951"/>
      <c r="DL127" s="951" t="s">
        <v>234</v>
      </c>
      <c r="DM127" s="951"/>
      <c r="DN127" s="951"/>
      <c r="DO127" s="951"/>
      <c r="DP127" s="951"/>
      <c r="DQ127" s="951" t="s">
        <v>234</v>
      </c>
      <c r="DR127" s="951"/>
      <c r="DS127" s="951"/>
      <c r="DT127" s="951"/>
      <c r="DU127" s="951"/>
      <c r="DV127" s="952" t="s">
        <v>234</v>
      </c>
      <c r="DW127" s="952"/>
      <c r="DX127" s="952"/>
      <c r="DY127" s="952"/>
      <c r="DZ127" s="953"/>
    </row>
    <row r="128" spans="1:130" s="226" customFormat="1" ht="26.25" customHeight="1" thickBot="1" x14ac:dyDescent="0.2">
      <c r="A128" s="1066" t="s">
        <v>490</v>
      </c>
      <c r="B128" s="1067"/>
      <c r="C128" s="1067"/>
      <c r="D128" s="1067"/>
      <c r="E128" s="1067"/>
      <c r="F128" s="1067"/>
      <c r="G128" s="1067"/>
      <c r="H128" s="1067"/>
      <c r="I128" s="1067"/>
      <c r="J128" s="1067"/>
      <c r="K128" s="1067"/>
      <c r="L128" s="1067"/>
      <c r="M128" s="1067"/>
      <c r="N128" s="1067"/>
      <c r="O128" s="1067"/>
      <c r="P128" s="1067"/>
      <c r="Q128" s="1067"/>
      <c r="R128" s="1067"/>
      <c r="S128" s="1067"/>
      <c r="T128" s="1067"/>
      <c r="U128" s="1067"/>
      <c r="V128" s="1067"/>
      <c r="W128" s="1068" t="s">
        <v>491</v>
      </c>
      <c r="X128" s="1068"/>
      <c r="Y128" s="1068"/>
      <c r="Z128" s="1069"/>
      <c r="AA128" s="1070">
        <v>52312</v>
      </c>
      <c r="AB128" s="1071"/>
      <c r="AC128" s="1071"/>
      <c r="AD128" s="1071"/>
      <c r="AE128" s="1072"/>
      <c r="AF128" s="1073">
        <v>40190</v>
      </c>
      <c r="AG128" s="1071"/>
      <c r="AH128" s="1071"/>
      <c r="AI128" s="1071"/>
      <c r="AJ128" s="1072"/>
      <c r="AK128" s="1073">
        <v>37430</v>
      </c>
      <c r="AL128" s="1071"/>
      <c r="AM128" s="1071"/>
      <c r="AN128" s="1071"/>
      <c r="AO128" s="1072"/>
      <c r="AP128" s="1074"/>
      <c r="AQ128" s="1075"/>
      <c r="AR128" s="1075"/>
      <c r="AS128" s="1075"/>
      <c r="AT128" s="1076"/>
      <c r="AU128" s="228"/>
      <c r="AV128" s="228"/>
      <c r="AW128" s="228"/>
      <c r="AX128" s="921" t="s">
        <v>492</v>
      </c>
      <c r="AY128" s="922"/>
      <c r="AZ128" s="922"/>
      <c r="BA128" s="922"/>
      <c r="BB128" s="922"/>
      <c r="BC128" s="922"/>
      <c r="BD128" s="922"/>
      <c r="BE128" s="923"/>
      <c r="BF128" s="1077" t="s">
        <v>234</v>
      </c>
      <c r="BG128" s="1078"/>
      <c r="BH128" s="1078"/>
      <c r="BI128" s="1078"/>
      <c r="BJ128" s="1078"/>
      <c r="BK128" s="1078"/>
      <c r="BL128" s="1079"/>
      <c r="BM128" s="1077">
        <v>14.41</v>
      </c>
      <c r="BN128" s="1078"/>
      <c r="BO128" s="1078"/>
      <c r="BP128" s="1078"/>
      <c r="BQ128" s="1078"/>
      <c r="BR128" s="1078"/>
      <c r="BS128" s="1079"/>
      <c r="BT128" s="1077">
        <v>20</v>
      </c>
      <c r="BU128" s="1078"/>
      <c r="BV128" s="1078"/>
      <c r="BW128" s="1078"/>
      <c r="BX128" s="1078"/>
      <c r="BY128" s="1078"/>
      <c r="BZ128" s="1101"/>
      <c r="CA128" s="251"/>
      <c r="CB128" s="251"/>
      <c r="CC128" s="251"/>
      <c r="CD128" s="251"/>
      <c r="CE128" s="251"/>
      <c r="CF128" s="251"/>
      <c r="CG128" s="228"/>
      <c r="CH128" s="228"/>
      <c r="CI128" s="228"/>
      <c r="CJ128" s="250"/>
      <c r="CK128" s="1049"/>
      <c r="CL128" s="1050"/>
      <c r="CM128" s="1050"/>
      <c r="CN128" s="1050"/>
      <c r="CO128" s="1051"/>
      <c r="CP128" s="1060" t="s">
        <v>493</v>
      </c>
      <c r="CQ128" s="754"/>
      <c r="CR128" s="754"/>
      <c r="CS128" s="754"/>
      <c r="CT128" s="754"/>
      <c r="CU128" s="754"/>
      <c r="CV128" s="754"/>
      <c r="CW128" s="754"/>
      <c r="CX128" s="754"/>
      <c r="CY128" s="754"/>
      <c r="CZ128" s="754"/>
      <c r="DA128" s="754"/>
      <c r="DB128" s="754"/>
      <c r="DC128" s="754"/>
      <c r="DD128" s="754"/>
      <c r="DE128" s="754"/>
      <c r="DF128" s="1061"/>
      <c r="DG128" s="1062">
        <v>893</v>
      </c>
      <c r="DH128" s="1063"/>
      <c r="DI128" s="1063"/>
      <c r="DJ128" s="1063"/>
      <c r="DK128" s="1063"/>
      <c r="DL128" s="1063">
        <v>701</v>
      </c>
      <c r="DM128" s="1063"/>
      <c r="DN128" s="1063"/>
      <c r="DO128" s="1063"/>
      <c r="DP128" s="1063"/>
      <c r="DQ128" s="1063">
        <v>518</v>
      </c>
      <c r="DR128" s="1063"/>
      <c r="DS128" s="1063"/>
      <c r="DT128" s="1063"/>
      <c r="DU128" s="1063"/>
      <c r="DV128" s="1064">
        <v>0</v>
      </c>
      <c r="DW128" s="1064"/>
      <c r="DX128" s="1064"/>
      <c r="DY128" s="1064"/>
      <c r="DZ128" s="1065"/>
    </row>
    <row r="129" spans="1:131" s="226" customFormat="1" ht="26.25" customHeight="1" x14ac:dyDescent="0.15">
      <c r="A129" s="959" t="s">
        <v>108</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095" t="s">
        <v>494</v>
      </c>
      <c r="X129" s="1096"/>
      <c r="Y129" s="1096"/>
      <c r="Z129" s="1097"/>
      <c r="AA129" s="983">
        <v>5663057</v>
      </c>
      <c r="AB129" s="984"/>
      <c r="AC129" s="984"/>
      <c r="AD129" s="984"/>
      <c r="AE129" s="985"/>
      <c r="AF129" s="986">
        <v>5821922</v>
      </c>
      <c r="AG129" s="984"/>
      <c r="AH129" s="984"/>
      <c r="AI129" s="984"/>
      <c r="AJ129" s="985"/>
      <c r="AK129" s="986">
        <v>6071994</v>
      </c>
      <c r="AL129" s="984"/>
      <c r="AM129" s="984"/>
      <c r="AN129" s="984"/>
      <c r="AO129" s="985"/>
      <c r="AP129" s="1098"/>
      <c r="AQ129" s="1099"/>
      <c r="AR129" s="1099"/>
      <c r="AS129" s="1099"/>
      <c r="AT129" s="1100"/>
      <c r="AU129" s="229"/>
      <c r="AV129" s="229"/>
      <c r="AW129" s="229"/>
      <c r="AX129" s="1090" t="s">
        <v>495</v>
      </c>
      <c r="AY129" s="948"/>
      <c r="AZ129" s="948"/>
      <c r="BA129" s="948"/>
      <c r="BB129" s="948"/>
      <c r="BC129" s="948"/>
      <c r="BD129" s="948"/>
      <c r="BE129" s="949"/>
      <c r="BF129" s="1091" t="s">
        <v>234</v>
      </c>
      <c r="BG129" s="1092"/>
      <c r="BH129" s="1092"/>
      <c r="BI129" s="1092"/>
      <c r="BJ129" s="1092"/>
      <c r="BK129" s="1092"/>
      <c r="BL129" s="1093"/>
      <c r="BM129" s="1091">
        <v>19.41</v>
      </c>
      <c r="BN129" s="1092"/>
      <c r="BO129" s="1092"/>
      <c r="BP129" s="1092"/>
      <c r="BQ129" s="1092"/>
      <c r="BR129" s="1092"/>
      <c r="BS129" s="1093"/>
      <c r="BT129" s="1091">
        <v>30</v>
      </c>
      <c r="BU129" s="1092"/>
      <c r="BV129" s="1092"/>
      <c r="BW129" s="1092"/>
      <c r="BX129" s="1092"/>
      <c r="BY129" s="1092"/>
      <c r="BZ129" s="109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59" t="s">
        <v>496</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095" t="s">
        <v>497</v>
      </c>
      <c r="X130" s="1096"/>
      <c r="Y130" s="1096"/>
      <c r="Z130" s="1097"/>
      <c r="AA130" s="983">
        <v>1152865</v>
      </c>
      <c r="AB130" s="984"/>
      <c r="AC130" s="984"/>
      <c r="AD130" s="984"/>
      <c r="AE130" s="985"/>
      <c r="AF130" s="986">
        <v>1178682</v>
      </c>
      <c r="AG130" s="984"/>
      <c r="AH130" s="984"/>
      <c r="AI130" s="984"/>
      <c r="AJ130" s="985"/>
      <c r="AK130" s="986">
        <v>1195086</v>
      </c>
      <c r="AL130" s="984"/>
      <c r="AM130" s="984"/>
      <c r="AN130" s="984"/>
      <c r="AO130" s="985"/>
      <c r="AP130" s="1098"/>
      <c r="AQ130" s="1099"/>
      <c r="AR130" s="1099"/>
      <c r="AS130" s="1099"/>
      <c r="AT130" s="1100"/>
      <c r="AU130" s="229"/>
      <c r="AV130" s="229"/>
      <c r="AW130" s="229"/>
      <c r="AX130" s="1090" t="s">
        <v>498</v>
      </c>
      <c r="AY130" s="948"/>
      <c r="AZ130" s="948"/>
      <c r="BA130" s="948"/>
      <c r="BB130" s="948"/>
      <c r="BC130" s="948"/>
      <c r="BD130" s="948"/>
      <c r="BE130" s="949"/>
      <c r="BF130" s="1126">
        <v>11.1</v>
      </c>
      <c r="BG130" s="1127"/>
      <c r="BH130" s="1127"/>
      <c r="BI130" s="1127"/>
      <c r="BJ130" s="1127"/>
      <c r="BK130" s="1127"/>
      <c r="BL130" s="1128"/>
      <c r="BM130" s="1126">
        <v>25</v>
      </c>
      <c r="BN130" s="1127"/>
      <c r="BO130" s="1127"/>
      <c r="BP130" s="1127"/>
      <c r="BQ130" s="1127"/>
      <c r="BR130" s="1127"/>
      <c r="BS130" s="1128"/>
      <c r="BT130" s="1126">
        <v>35</v>
      </c>
      <c r="BU130" s="1127"/>
      <c r="BV130" s="1127"/>
      <c r="BW130" s="1127"/>
      <c r="BX130" s="1127"/>
      <c r="BY130" s="1127"/>
      <c r="BZ130" s="112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0"/>
      <c r="B131" s="1131"/>
      <c r="C131" s="1131"/>
      <c r="D131" s="1131"/>
      <c r="E131" s="1131"/>
      <c r="F131" s="1131"/>
      <c r="G131" s="1131"/>
      <c r="H131" s="1131"/>
      <c r="I131" s="1131"/>
      <c r="J131" s="1131"/>
      <c r="K131" s="1131"/>
      <c r="L131" s="1131"/>
      <c r="M131" s="1131"/>
      <c r="N131" s="1131"/>
      <c r="O131" s="1131"/>
      <c r="P131" s="1131"/>
      <c r="Q131" s="1131"/>
      <c r="R131" s="1131"/>
      <c r="S131" s="1131"/>
      <c r="T131" s="1131"/>
      <c r="U131" s="1131"/>
      <c r="V131" s="1131"/>
      <c r="W131" s="1132" t="s">
        <v>499</v>
      </c>
      <c r="X131" s="1133"/>
      <c r="Y131" s="1133"/>
      <c r="Z131" s="1134"/>
      <c r="AA131" s="1029">
        <v>4510192</v>
      </c>
      <c r="AB131" s="1011"/>
      <c r="AC131" s="1011"/>
      <c r="AD131" s="1011"/>
      <c r="AE131" s="1012"/>
      <c r="AF131" s="1010">
        <v>4643240</v>
      </c>
      <c r="AG131" s="1011"/>
      <c r="AH131" s="1011"/>
      <c r="AI131" s="1011"/>
      <c r="AJ131" s="1012"/>
      <c r="AK131" s="1010">
        <v>4876908</v>
      </c>
      <c r="AL131" s="1011"/>
      <c r="AM131" s="1011"/>
      <c r="AN131" s="1011"/>
      <c r="AO131" s="1012"/>
      <c r="AP131" s="1135"/>
      <c r="AQ131" s="1136"/>
      <c r="AR131" s="1136"/>
      <c r="AS131" s="1136"/>
      <c r="AT131" s="1137"/>
      <c r="AU131" s="229"/>
      <c r="AV131" s="229"/>
      <c r="AW131" s="229"/>
      <c r="AX131" s="1108" t="s">
        <v>500</v>
      </c>
      <c r="AY131" s="754"/>
      <c r="AZ131" s="754"/>
      <c r="BA131" s="754"/>
      <c r="BB131" s="754"/>
      <c r="BC131" s="754"/>
      <c r="BD131" s="754"/>
      <c r="BE131" s="1061"/>
      <c r="BF131" s="1109">
        <v>124.2</v>
      </c>
      <c r="BG131" s="1110"/>
      <c r="BH131" s="1110"/>
      <c r="BI131" s="1110"/>
      <c r="BJ131" s="1110"/>
      <c r="BK131" s="1110"/>
      <c r="BL131" s="1111"/>
      <c r="BM131" s="1109">
        <v>350</v>
      </c>
      <c r="BN131" s="1110"/>
      <c r="BO131" s="1110"/>
      <c r="BP131" s="1110"/>
      <c r="BQ131" s="1110"/>
      <c r="BR131" s="1110"/>
      <c r="BS131" s="1111"/>
      <c r="BT131" s="1112"/>
      <c r="BU131" s="1113"/>
      <c r="BV131" s="1113"/>
      <c r="BW131" s="1113"/>
      <c r="BX131" s="1113"/>
      <c r="BY131" s="1113"/>
      <c r="BZ131" s="111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5" t="s">
        <v>501</v>
      </c>
      <c r="B132" s="1116"/>
      <c r="C132" s="1116"/>
      <c r="D132" s="1116"/>
      <c r="E132" s="1116"/>
      <c r="F132" s="1116"/>
      <c r="G132" s="1116"/>
      <c r="H132" s="1116"/>
      <c r="I132" s="1116"/>
      <c r="J132" s="1116"/>
      <c r="K132" s="1116"/>
      <c r="L132" s="1116"/>
      <c r="M132" s="1116"/>
      <c r="N132" s="1116"/>
      <c r="O132" s="1116"/>
      <c r="P132" s="1116"/>
      <c r="Q132" s="1116"/>
      <c r="R132" s="1116"/>
      <c r="S132" s="1116"/>
      <c r="T132" s="1116"/>
      <c r="U132" s="1116"/>
      <c r="V132" s="1119" t="s">
        <v>502</v>
      </c>
      <c r="W132" s="1119"/>
      <c r="X132" s="1119"/>
      <c r="Y132" s="1119"/>
      <c r="Z132" s="1120"/>
      <c r="AA132" s="1121">
        <v>10.45385651</v>
      </c>
      <c r="AB132" s="1122"/>
      <c r="AC132" s="1122"/>
      <c r="AD132" s="1122"/>
      <c r="AE132" s="1123"/>
      <c r="AF132" s="1124">
        <v>10.78057563</v>
      </c>
      <c r="AG132" s="1122"/>
      <c r="AH132" s="1122"/>
      <c r="AI132" s="1122"/>
      <c r="AJ132" s="1123"/>
      <c r="AK132" s="1124">
        <v>12.35805555</v>
      </c>
      <c r="AL132" s="1122"/>
      <c r="AM132" s="1122"/>
      <c r="AN132" s="1122"/>
      <c r="AO132" s="1123"/>
      <c r="AP132" s="1026"/>
      <c r="AQ132" s="1027"/>
      <c r="AR132" s="1027"/>
      <c r="AS132" s="1027"/>
      <c r="AT132" s="112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17"/>
      <c r="B133" s="1118"/>
      <c r="C133" s="1118"/>
      <c r="D133" s="1118"/>
      <c r="E133" s="1118"/>
      <c r="F133" s="1118"/>
      <c r="G133" s="1118"/>
      <c r="H133" s="1118"/>
      <c r="I133" s="1118"/>
      <c r="J133" s="1118"/>
      <c r="K133" s="1118"/>
      <c r="L133" s="1118"/>
      <c r="M133" s="1118"/>
      <c r="N133" s="1118"/>
      <c r="O133" s="1118"/>
      <c r="P133" s="1118"/>
      <c r="Q133" s="1118"/>
      <c r="R133" s="1118"/>
      <c r="S133" s="1118"/>
      <c r="T133" s="1118"/>
      <c r="U133" s="1118"/>
      <c r="V133" s="1102" t="s">
        <v>503</v>
      </c>
      <c r="W133" s="1102"/>
      <c r="X133" s="1102"/>
      <c r="Y133" s="1102"/>
      <c r="Z133" s="1103"/>
      <c r="AA133" s="1104">
        <v>9.9</v>
      </c>
      <c r="AB133" s="1105"/>
      <c r="AC133" s="1105"/>
      <c r="AD133" s="1105"/>
      <c r="AE133" s="1106"/>
      <c r="AF133" s="1104">
        <v>10.5</v>
      </c>
      <c r="AG133" s="1105"/>
      <c r="AH133" s="1105"/>
      <c r="AI133" s="1105"/>
      <c r="AJ133" s="1106"/>
      <c r="AK133" s="1104">
        <v>11.1</v>
      </c>
      <c r="AL133" s="1105"/>
      <c r="AM133" s="1105"/>
      <c r="AN133" s="1105"/>
      <c r="AO133" s="1106"/>
      <c r="AP133" s="1053"/>
      <c r="AQ133" s="1054"/>
      <c r="AR133" s="1054"/>
      <c r="AS133" s="1054"/>
      <c r="AT133" s="110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ZMC15Je+/aUQmntPpuEHOyhmvXEqBZMOi6X/Q2/tcK3v3Xv4nlxAZoBA9kLvv/5lY34a2F2z7UILzKUhIXbhZQ==" saltValue="S5VXeqP3HQIj0efEREJqr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ctiOZ3Cuvp5e3F3eeHX/PSUB0JruEqd3Li9XLsrDLdfpYQF1AraKxx/Xko4TS9t5qHyqWiqGSV0OaM1ixaTkg==" saltValue="ZzyKBwvXi27jGTFbri0H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39" t="s">
        <v>507</v>
      </c>
      <c r="AP7" s="268"/>
      <c r="AQ7" s="269" t="s">
        <v>508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0"/>
      <c r="AP8" s="274" t="s">
        <v>509</v>
      </c>
      <c r="AQ8" s="275" t="s">
        <v>510</v>
      </c>
      <c r="AR8" s="276" t="s">
        <v>511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1" t="s">
        <v>512</v>
      </c>
      <c r="AL9" s="1142"/>
      <c r="AM9" s="1142"/>
      <c r="AN9" s="1143"/>
      <c r="AO9" s="277">
        <v>1598707</v>
      </c>
      <c r="AP9" s="277">
        <v>105206</v>
      </c>
      <c r="AQ9" s="278">
        <v>106927</v>
      </c>
      <c r="AR9" s="279">
        <v>-1.6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1" t="s">
        <v>513</v>
      </c>
      <c r="AL10" s="1142"/>
      <c r="AM10" s="1142"/>
      <c r="AN10" s="1143"/>
      <c r="AO10" s="280">
        <v>322897</v>
      </c>
      <c r="AP10" s="280">
        <v>21249</v>
      </c>
      <c r="AQ10" s="281">
        <v>15145</v>
      </c>
      <c r="AR10" s="282">
        <v>40.299999999999997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1" t="s">
        <v>514</v>
      </c>
      <c r="AL11" s="1142"/>
      <c r="AM11" s="1142"/>
      <c r="AN11" s="1143"/>
      <c r="AO11" s="280">
        <v>49110</v>
      </c>
      <c r="AP11" s="280">
        <v>3232</v>
      </c>
      <c r="AQ11" s="281">
        <v>1510</v>
      </c>
      <c r="AR11" s="282">
        <v>114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1" t="s">
        <v>515</v>
      </c>
      <c r="AL12" s="1142"/>
      <c r="AM12" s="1142"/>
      <c r="AN12" s="1143"/>
      <c r="AO12" s="280" t="s">
        <v>516</v>
      </c>
      <c r="AP12" s="280" t="s">
        <v>516</v>
      </c>
      <c r="AQ12" s="281">
        <v>21</v>
      </c>
      <c r="AR12" s="282" t="s">
        <v>516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1" t="s">
        <v>517</v>
      </c>
      <c r="AL13" s="1142"/>
      <c r="AM13" s="1142"/>
      <c r="AN13" s="1143"/>
      <c r="AO13" s="280">
        <v>57143</v>
      </c>
      <c r="AP13" s="280">
        <v>3760</v>
      </c>
      <c r="AQ13" s="281">
        <v>4533</v>
      </c>
      <c r="AR13" s="282">
        <v>-17.100000000000001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1" t="s">
        <v>518</v>
      </c>
      <c r="AL14" s="1142"/>
      <c r="AM14" s="1142"/>
      <c r="AN14" s="1143"/>
      <c r="AO14" s="280">
        <v>15061</v>
      </c>
      <c r="AP14" s="280">
        <v>991</v>
      </c>
      <c r="AQ14" s="281">
        <v>2422</v>
      </c>
      <c r="AR14" s="282">
        <v>-59.1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4" t="s">
        <v>519</v>
      </c>
      <c r="AL15" s="1145"/>
      <c r="AM15" s="1145"/>
      <c r="AN15" s="1146"/>
      <c r="AO15" s="280">
        <v>-87023</v>
      </c>
      <c r="AP15" s="280">
        <v>-5727</v>
      </c>
      <c r="AQ15" s="281">
        <v>-7979</v>
      </c>
      <c r="AR15" s="282">
        <v>-28.2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4" t="s">
        <v>189</v>
      </c>
      <c r="AL16" s="1145"/>
      <c r="AM16" s="1145"/>
      <c r="AN16" s="1146"/>
      <c r="AO16" s="280">
        <v>1955895</v>
      </c>
      <c r="AP16" s="280">
        <v>128711</v>
      </c>
      <c r="AQ16" s="281">
        <v>122579</v>
      </c>
      <c r="AR16" s="282">
        <v>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47" t="s">
        <v>524</v>
      </c>
      <c r="AL21" s="1148"/>
      <c r="AM21" s="1148"/>
      <c r="AN21" s="1149"/>
      <c r="AO21" s="293">
        <v>10.92</v>
      </c>
      <c r="AP21" s="294">
        <v>10.66</v>
      </c>
      <c r="AQ21" s="295">
        <v>0.26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47" t="s">
        <v>525</v>
      </c>
      <c r="AL22" s="1148"/>
      <c r="AM22" s="1148"/>
      <c r="AN22" s="1149"/>
      <c r="AO22" s="298">
        <v>95.8</v>
      </c>
      <c r="AP22" s="299">
        <v>96.3</v>
      </c>
      <c r="AQ22" s="300">
        <v>-0.5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38" t="s">
        <v>526</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3"/>
    </row>
    <row r="27" spans="1:46" x14ac:dyDescent="0.15">
      <c r="A27" s="305"/>
      <c r="AO27" s="258"/>
      <c r="AP27" s="258"/>
      <c r="AQ27" s="258"/>
      <c r="AR27" s="258"/>
      <c r="AS27" s="258"/>
      <c r="AT27" s="258"/>
    </row>
    <row r="28" spans="1:46" ht="17.25" x14ac:dyDescent="0.15">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39" t="s">
        <v>507</v>
      </c>
      <c r="AP30" s="268"/>
      <c r="AQ30" s="269" t="s">
        <v>508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0"/>
      <c r="AP31" s="274" t="s">
        <v>509</v>
      </c>
      <c r="AQ31" s="275" t="s">
        <v>510</v>
      </c>
      <c r="AR31" s="276" t="s">
        <v>511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5" t="s">
        <v>529</v>
      </c>
      <c r="AL32" s="1156"/>
      <c r="AM32" s="1156"/>
      <c r="AN32" s="1157"/>
      <c r="AO32" s="308">
        <v>1179911</v>
      </c>
      <c r="AP32" s="308">
        <v>77646</v>
      </c>
      <c r="AQ32" s="309">
        <v>59977</v>
      </c>
      <c r="AR32" s="310">
        <v>29.5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5" t="s">
        <v>530</v>
      </c>
      <c r="AL33" s="1156"/>
      <c r="AM33" s="1156"/>
      <c r="AN33" s="1157"/>
      <c r="AO33" s="308" t="s">
        <v>516</v>
      </c>
      <c r="AP33" s="308" t="s">
        <v>516</v>
      </c>
      <c r="AQ33" s="309" t="s">
        <v>516</v>
      </c>
      <c r="AR33" s="310" t="s">
        <v>516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5" t="s">
        <v>531</v>
      </c>
      <c r="AL34" s="1156"/>
      <c r="AM34" s="1156"/>
      <c r="AN34" s="1157"/>
      <c r="AO34" s="308" t="s">
        <v>516</v>
      </c>
      <c r="AP34" s="308" t="s">
        <v>516</v>
      </c>
      <c r="AQ34" s="309" t="s">
        <v>516</v>
      </c>
      <c r="AR34" s="310" t="s">
        <v>516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5" t="s">
        <v>532</v>
      </c>
      <c r="AL35" s="1156"/>
      <c r="AM35" s="1156"/>
      <c r="AN35" s="1157"/>
      <c r="AO35" s="308">
        <v>587121</v>
      </c>
      <c r="AP35" s="308">
        <v>38637</v>
      </c>
      <c r="AQ35" s="309">
        <v>16053</v>
      </c>
      <c r="AR35" s="310">
        <v>140.69999999999999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5" t="s">
        <v>533</v>
      </c>
      <c r="AL36" s="1156"/>
      <c r="AM36" s="1156"/>
      <c r="AN36" s="1157"/>
      <c r="AO36" s="308">
        <v>58635</v>
      </c>
      <c r="AP36" s="308">
        <v>3859</v>
      </c>
      <c r="AQ36" s="309">
        <v>3449</v>
      </c>
      <c r="AR36" s="310">
        <v>11.9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5" t="s">
        <v>534</v>
      </c>
      <c r="AL37" s="1156"/>
      <c r="AM37" s="1156"/>
      <c r="AN37" s="1157"/>
      <c r="AO37" s="308">
        <v>9540</v>
      </c>
      <c r="AP37" s="308">
        <v>628</v>
      </c>
      <c r="AQ37" s="309">
        <v>404</v>
      </c>
      <c r="AR37" s="310">
        <v>55.4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8" t="s">
        <v>535</v>
      </c>
      <c r="AL38" s="1159"/>
      <c r="AM38" s="1159"/>
      <c r="AN38" s="1160"/>
      <c r="AO38" s="311" t="s">
        <v>516</v>
      </c>
      <c r="AP38" s="311" t="s">
        <v>516</v>
      </c>
      <c r="AQ38" s="312">
        <v>3</v>
      </c>
      <c r="AR38" s="300" t="s">
        <v>516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8" t="s">
        <v>536</v>
      </c>
      <c r="AL39" s="1159"/>
      <c r="AM39" s="1159"/>
      <c r="AN39" s="1160"/>
      <c r="AO39" s="308">
        <v>-37430</v>
      </c>
      <c r="AP39" s="308">
        <v>-2463</v>
      </c>
      <c r="AQ39" s="309">
        <v>-3105</v>
      </c>
      <c r="AR39" s="310">
        <v>-20.7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5" t="s">
        <v>537</v>
      </c>
      <c r="AL40" s="1156"/>
      <c r="AM40" s="1156"/>
      <c r="AN40" s="1157"/>
      <c r="AO40" s="308">
        <v>-1195086</v>
      </c>
      <c r="AP40" s="308">
        <v>-78645</v>
      </c>
      <c r="AQ40" s="309">
        <v>-51549</v>
      </c>
      <c r="AR40" s="310">
        <v>52.6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1" t="s">
        <v>300</v>
      </c>
      <c r="AL41" s="1162"/>
      <c r="AM41" s="1162"/>
      <c r="AN41" s="1163"/>
      <c r="AO41" s="308">
        <v>602691</v>
      </c>
      <c r="AP41" s="308">
        <v>39661</v>
      </c>
      <c r="AQ41" s="309">
        <v>25231</v>
      </c>
      <c r="AR41" s="310">
        <v>57.2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0" t="s">
        <v>507</v>
      </c>
      <c r="AN49" s="1152" t="s">
        <v>541</v>
      </c>
      <c r="AO49" s="1153"/>
      <c r="AP49" s="1153"/>
      <c r="AQ49" s="1153"/>
      <c r="AR49" s="115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1"/>
      <c r="AN50" s="324" t="s">
        <v>542</v>
      </c>
      <c r="AO50" s="325" t="s">
        <v>543</v>
      </c>
      <c r="AP50" s="326" t="s">
        <v>544</v>
      </c>
      <c r="AQ50" s="327" t="s">
        <v>545</v>
      </c>
      <c r="AR50" s="328" t="s">
        <v>546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1257056</v>
      </c>
      <c r="AN51" s="330">
        <v>78083</v>
      </c>
      <c r="AO51" s="331">
        <v>-8.8000000000000007</v>
      </c>
      <c r="AP51" s="332">
        <v>67343</v>
      </c>
      <c r="AQ51" s="333">
        <v>0.1</v>
      </c>
      <c r="AR51" s="334">
        <v>-8.9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891156</v>
      </c>
      <c r="AN52" s="338">
        <v>55355</v>
      </c>
      <c r="AO52" s="339">
        <v>-13.5</v>
      </c>
      <c r="AP52" s="340">
        <v>32865</v>
      </c>
      <c r="AQ52" s="341">
        <v>-6.3</v>
      </c>
      <c r="AR52" s="342">
        <v>-7.2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2661343</v>
      </c>
      <c r="AN53" s="330">
        <v>166918</v>
      </c>
      <c r="AO53" s="331">
        <v>113.8</v>
      </c>
      <c r="AP53" s="332">
        <v>73475</v>
      </c>
      <c r="AQ53" s="333">
        <v>9.1</v>
      </c>
      <c r="AR53" s="334">
        <v>104.7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2344183</v>
      </c>
      <c r="AN54" s="338">
        <v>147026</v>
      </c>
      <c r="AO54" s="339">
        <v>165.6</v>
      </c>
      <c r="AP54" s="340">
        <v>43072</v>
      </c>
      <c r="AQ54" s="341">
        <v>31.1</v>
      </c>
      <c r="AR54" s="342">
        <v>134.5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2781721</v>
      </c>
      <c r="AN55" s="330">
        <v>177236</v>
      </c>
      <c r="AO55" s="331">
        <v>6.2</v>
      </c>
      <c r="AP55" s="332">
        <v>87464</v>
      </c>
      <c r="AQ55" s="333">
        <v>19</v>
      </c>
      <c r="AR55" s="334">
        <v>-12.8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2515718</v>
      </c>
      <c r="AN56" s="338">
        <v>160288</v>
      </c>
      <c r="AO56" s="339">
        <v>9</v>
      </c>
      <c r="AP56" s="340">
        <v>47479</v>
      </c>
      <c r="AQ56" s="341">
        <v>10.199999999999999</v>
      </c>
      <c r="AR56" s="342">
        <v>-1.2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690809</v>
      </c>
      <c r="AN57" s="330">
        <v>44571</v>
      </c>
      <c r="AO57" s="331">
        <v>-74.900000000000006</v>
      </c>
      <c r="AP57" s="332">
        <v>117234</v>
      </c>
      <c r="AQ57" s="333">
        <v>34</v>
      </c>
      <c r="AR57" s="334">
        <v>-108.9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452550</v>
      </c>
      <c r="AN58" s="338">
        <v>29199</v>
      </c>
      <c r="AO58" s="339">
        <v>-81.8</v>
      </c>
      <c r="AP58" s="340">
        <v>59796</v>
      </c>
      <c r="AQ58" s="341">
        <v>25.9</v>
      </c>
      <c r="AR58" s="342">
        <v>-107.7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748769</v>
      </c>
      <c r="AN59" s="330">
        <v>49274</v>
      </c>
      <c r="AO59" s="331">
        <v>10.6</v>
      </c>
      <c r="AP59" s="332">
        <v>97758</v>
      </c>
      <c r="AQ59" s="333">
        <v>-16.600000000000001</v>
      </c>
      <c r="AR59" s="334">
        <v>27.2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542959</v>
      </c>
      <c r="AN60" s="338">
        <v>35730</v>
      </c>
      <c r="AO60" s="339">
        <v>22.4</v>
      </c>
      <c r="AP60" s="340">
        <v>45946</v>
      </c>
      <c r="AQ60" s="341">
        <v>-23.2</v>
      </c>
      <c r="AR60" s="342">
        <v>45.6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1627940</v>
      </c>
      <c r="AN61" s="345">
        <v>103216</v>
      </c>
      <c r="AO61" s="346">
        <v>9.4</v>
      </c>
      <c r="AP61" s="347">
        <v>88655</v>
      </c>
      <c r="AQ61" s="348">
        <v>9.1</v>
      </c>
      <c r="AR61" s="334">
        <v>0.3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1349313</v>
      </c>
      <c r="AN62" s="338">
        <v>85520</v>
      </c>
      <c r="AO62" s="339">
        <v>20.3</v>
      </c>
      <c r="AP62" s="340">
        <v>45832</v>
      </c>
      <c r="AQ62" s="341">
        <v>7.5</v>
      </c>
      <c r="AR62" s="342">
        <v>12.8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jQBNevjJp49Sqt17X+Z9jyShGTtqdK6wMGH9Z80+5A5/sgnXWq7tCY0hgNOyrFfTbeqcs9trAlIKfb5jlQG8zQ==" saltValue="7xVBykONlJXWojUzqqlv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555</v>
      </c>
    </row>
    <row r="120" spans="125:125" ht="13.5" hidden="1" customHeight="1" x14ac:dyDescent="0.15"/>
    <row r="121" spans="125:125" ht="13.5" hidden="1" customHeight="1" x14ac:dyDescent="0.15">
      <c r="DU121" s="255"/>
    </row>
  </sheetData>
  <sheetProtection algorithmName="SHA-512" hashValue="kBTsHtqldUagpN1aWxWWuWb1J004fSznLkHTuxry5GAnNb6guCurpqsgS9eyo9aP7m5YQrft4GwXXehjEdnAeg==" saltValue="EEtGcwK/A71SQzETJYoz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556</v>
      </c>
    </row>
  </sheetData>
  <sheetProtection algorithmName="SHA-512" hashValue="ZlVjWpl6itRD2JmGt470UpZgE3shbJbdBJVfL3VFPvJpp3a6OUQQTN5ps/tiZut8h/uZwLACFvC1kA8qrllXSQ==" saltValue="lj1W+viKiyJfSA0PnTUc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64" t="s">
        <v>3</v>
      </c>
      <c r="D47" s="1164"/>
      <c r="E47" s="1165"/>
      <c r="F47" s="11">
        <v>40.03</v>
      </c>
      <c r="G47" s="12">
        <v>31.56</v>
      </c>
      <c r="H47" s="12">
        <v>32.35</v>
      </c>
      <c r="I47" s="12">
        <v>31.14</v>
      </c>
      <c r="J47" s="13">
        <v>31.91</v>
      </c>
    </row>
    <row r="48" spans="2:10" ht="57.75" customHeight="1" x14ac:dyDescent="0.15">
      <c r="B48" s="14"/>
      <c r="C48" s="1166" t="s">
        <v>4</v>
      </c>
      <c r="D48" s="1166"/>
      <c r="E48" s="1167"/>
      <c r="F48" s="15">
        <v>7.88</v>
      </c>
      <c r="G48" s="16">
        <v>7.22</v>
      </c>
      <c r="H48" s="16">
        <v>4.4400000000000004</v>
      </c>
      <c r="I48" s="16">
        <v>4.41</v>
      </c>
      <c r="J48" s="17">
        <v>3.45</v>
      </c>
    </row>
    <row r="49" spans="2:10" ht="57.75" customHeight="1" thickBot="1" x14ac:dyDescent="0.2">
      <c r="B49" s="18"/>
      <c r="C49" s="1168" t="s">
        <v>5</v>
      </c>
      <c r="D49" s="1168"/>
      <c r="E49" s="1169"/>
      <c r="F49" s="19" t="s">
        <v>562</v>
      </c>
      <c r="G49" s="20" t="s">
        <v>563</v>
      </c>
      <c r="H49" s="20" t="s">
        <v>564</v>
      </c>
      <c r="I49" s="20" t="s">
        <v>565</v>
      </c>
      <c r="J49" s="21">
        <v>1.28</v>
      </c>
    </row>
    <row r="50" spans="2:10" x14ac:dyDescent="0.15"/>
  </sheetData>
  <sheetProtection algorithmName="SHA-512" hashValue="5VIhCTCfJ2ZhmjoQG5p0T+q1QmWcPdlIdVMBzUwF4TkISJTrbSm+nOzEN8dcJN1gGeKOZbkSuRxobdt5CXH+Dg==" saltValue="kjo3HX3Yhrd+aDGBuil1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76" t="s">
        <v>566</v>
      </c>
      <c r="D34" s="1176"/>
      <c r="E34" s="1177"/>
      <c r="F34" s="32">
        <v>7.81</v>
      </c>
      <c r="G34" s="33">
        <v>7.14</v>
      </c>
      <c r="H34" s="33">
        <v>4.3600000000000003</v>
      </c>
      <c r="I34" s="33">
        <v>4.33</v>
      </c>
      <c r="J34" s="34">
        <v>3.32</v>
      </c>
      <c r="K34" s="22"/>
      <c r="L34" s="22"/>
      <c r="M34" s="22"/>
      <c r="N34" s="22"/>
      <c r="O34" s="22"/>
      <c r="P34" s="22"/>
    </row>
    <row r="35" spans="1:16" ht="39" customHeight="1" x14ac:dyDescent="0.15">
      <c r="A35" s="22"/>
      <c r="B35" s="35"/>
      <c r="C35" s="1170" t="s">
        <v>567</v>
      </c>
      <c r="D35" s="1171"/>
      <c r="E35" s="1172"/>
      <c r="F35" s="36">
        <v>1.95</v>
      </c>
      <c r="G35" s="37">
        <v>2.36</v>
      </c>
      <c r="H35" s="37">
        <v>2.61</v>
      </c>
      <c r="I35" s="37">
        <v>2.76</v>
      </c>
      <c r="J35" s="38">
        <v>2.81</v>
      </c>
      <c r="K35" s="22"/>
      <c r="L35" s="22"/>
      <c r="M35" s="22"/>
      <c r="N35" s="22"/>
      <c r="O35" s="22"/>
      <c r="P35" s="22"/>
    </row>
    <row r="36" spans="1:16" ht="39" customHeight="1" x14ac:dyDescent="0.15">
      <c r="A36" s="22"/>
      <c r="B36" s="35"/>
      <c r="C36" s="1170" t="s">
        <v>568</v>
      </c>
      <c r="D36" s="1171"/>
      <c r="E36" s="1172"/>
      <c r="F36" s="36">
        <v>2.08</v>
      </c>
      <c r="G36" s="37">
        <v>3.14</v>
      </c>
      <c r="H36" s="37">
        <v>1.69</v>
      </c>
      <c r="I36" s="37">
        <v>1.02</v>
      </c>
      <c r="J36" s="38">
        <v>1.5</v>
      </c>
      <c r="K36" s="22"/>
      <c r="L36" s="22"/>
      <c r="M36" s="22"/>
      <c r="N36" s="22"/>
      <c r="O36" s="22"/>
      <c r="P36" s="22"/>
    </row>
    <row r="37" spans="1:16" ht="39" customHeight="1" x14ac:dyDescent="0.15">
      <c r="A37" s="22"/>
      <c r="B37" s="35"/>
      <c r="C37" s="1170" t="s">
        <v>569</v>
      </c>
      <c r="D37" s="1171"/>
      <c r="E37" s="1172"/>
      <c r="F37" s="36">
        <v>0.25</v>
      </c>
      <c r="G37" s="37">
        <v>0.28000000000000003</v>
      </c>
      <c r="H37" s="37">
        <v>0.46</v>
      </c>
      <c r="I37" s="37">
        <v>0.59</v>
      </c>
      <c r="J37" s="38">
        <v>0.7</v>
      </c>
      <c r="K37" s="22"/>
      <c r="L37" s="22"/>
      <c r="M37" s="22"/>
      <c r="N37" s="22"/>
      <c r="O37" s="22"/>
      <c r="P37" s="22"/>
    </row>
    <row r="38" spans="1:16" ht="39" customHeight="1" x14ac:dyDescent="0.15">
      <c r="A38" s="22"/>
      <c r="B38" s="35"/>
      <c r="C38" s="1170" t="s">
        <v>570</v>
      </c>
      <c r="D38" s="1171"/>
      <c r="E38" s="1172"/>
      <c r="F38" s="36">
        <v>2.1</v>
      </c>
      <c r="G38" s="37">
        <v>0.51</v>
      </c>
      <c r="H38" s="37">
        <v>0.35</v>
      </c>
      <c r="I38" s="37">
        <v>0.53</v>
      </c>
      <c r="J38" s="38">
        <v>0.57999999999999996</v>
      </c>
      <c r="K38" s="22"/>
      <c r="L38" s="22"/>
      <c r="M38" s="22"/>
      <c r="N38" s="22"/>
      <c r="O38" s="22"/>
      <c r="P38" s="22"/>
    </row>
    <row r="39" spans="1:16" ht="39" customHeight="1" x14ac:dyDescent="0.15">
      <c r="A39" s="22"/>
      <c r="B39" s="35"/>
      <c r="C39" s="1170" t="s">
        <v>571</v>
      </c>
      <c r="D39" s="1171"/>
      <c r="E39" s="1172"/>
      <c r="F39" s="36">
        <v>0.02</v>
      </c>
      <c r="G39" s="37">
        <v>0.04</v>
      </c>
      <c r="H39" s="37">
        <v>0.03</v>
      </c>
      <c r="I39" s="37">
        <v>0.03</v>
      </c>
      <c r="J39" s="38">
        <v>0.08</v>
      </c>
      <c r="K39" s="22"/>
      <c r="L39" s="22"/>
      <c r="M39" s="22"/>
      <c r="N39" s="22"/>
      <c r="O39" s="22"/>
      <c r="P39" s="22"/>
    </row>
    <row r="40" spans="1:16" ht="39" customHeight="1" x14ac:dyDescent="0.15">
      <c r="A40" s="22"/>
      <c r="B40" s="35"/>
      <c r="C40" s="1170" t="s">
        <v>572</v>
      </c>
      <c r="D40" s="1171"/>
      <c r="E40" s="1172"/>
      <c r="F40" s="36">
        <v>0.28000000000000003</v>
      </c>
      <c r="G40" s="37">
        <v>0.19</v>
      </c>
      <c r="H40" s="37">
        <v>0.09</v>
      </c>
      <c r="I40" s="37">
        <v>0.17</v>
      </c>
      <c r="J40" s="38">
        <v>0.06</v>
      </c>
      <c r="K40" s="22"/>
      <c r="L40" s="22"/>
      <c r="M40" s="22"/>
      <c r="N40" s="22"/>
      <c r="O40" s="22"/>
      <c r="P40" s="22"/>
    </row>
    <row r="41" spans="1:16" ht="39" customHeight="1" x14ac:dyDescent="0.15">
      <c r="A41" s="22"/>
      <c r="B41" s="35"/>
      <c r="C41" s="1170" t="s">
        <v>573</v>
      </c>
      <c r="D41" s="1171"/>
      <c r="E41" s="1172"/>
      <c r="F41" s="36">
        <v>0.04</v>
      </c>
      <c r="G41" s="37">
        <v>0.04</v>
      </c>
      <c r="H41" s="37">
        <v>0.04</v>
      </c>
      <c r="I41" s="37">
        <v>0.04</v>
      </c>
      <c r="J41" s="38">
        <v>0.04</v>
      </c>
      <c r="K41" s="22"/>
      <c r="L41" s="22"/>
      <c r="M41" s="22"/>
      <c r="N41" s="22"/>
      <c r="O41" s="22"/>
      <c r="P41" s="22"/>
    </row>
    <row r="42" spans="1:16" ht="39" customHeight="1" x14ac:dyDescent="0.15">
      <c r="A42" s="22"/>
      <c r="B42" s="39"/>
      <c r="C42" s="1170" t="s">
        <v>574</v>
      </c>
      <c r="D42" s="1171"/>
      <c r="E42" s="1172"/>
      <c r="F42" s="36" t="s">
        <v>516</v>
      </c>
      <c r="G42" s="37" t="s">
        <v>516</v>
      </c>
      <c r="H42" s="37" t="s">
        <v>516</v>
      </c>
      <c r="I42" s="37" t="s">
        <v>516</v>
      </c>
      <c r="J42" s="38" t="s">
        <v>516</v>
      </c>
      <c r="K42" s="22"/>
      <c r="L42" s="22"/>
      <c r="M42" s="22"/>
      <c r="N42" s="22"/>
      <c r="O42" s="22"/>
      <c r="P42" s="22"/>
    </row>
    <row r="43" spans="1:16" ht="39" customHeight="1" thickBot="1" x14ac:dyDescent="0.2">
      <c r="A43" s="22"/>
      <c r="B43" s="40"/>
      <c r="C43" s="1173" t="s">
        <v>575</v>
      </c>
      <c r="D43" s="1174"/>
      <c r="E43" s="1175"/>
      <c r="F43" s="41">
        <v>0.1</v>
      </c>
      <c r="G43" s="42">
        <v>0.06</v>
      </c>
      <c r="H43" s="42">
        <v>0.06</v>
      </c>
      <c r="I43" s="42">
        <v>0.09</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V6IXLSivP6GRPUE5fNWfsHZb0upaMBIUc7J43yCFXaix6RBUNlm/bPV3Cw/tnKK/yu5yV/CBXV6Xk3Homc9iw==" saltValue="nqmJY1PhUphHVSvVjZWq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78" t="s">
        <v>11</v>
      </c>
      <c r="C45" s="1179"/>
      <c r="D45" s="58"/>
      <c r="E45" s="1184" t="s">
        <v>12</v>
      </c>
      <c r="F45" s="1184"/>
      <c r="G45" s="1184"/>
      <c r="H45" s="1184"/>
      <c r="I45" s="1184"/>
      <c r="J45" s="1185"/>
      <c r="K45" s="59">
        <v>1067</v>
      </c>
      <c r="L45" s="60">
        <v>1115</v>
      </c>
      <c r="M45" s="60">
        <v>1039</v>
      </c>
      <c r="N45" s="60">
        <v>1115</v>
      </c>
      <c r="O45" s="61">
        <v>1180</v>
      </c>
      <c r="P45" s="48"/>
      <c r="Q45" s="48"/>
      <c r="R45" s="48"/>
      <c r="S45" s="48"/>
      <c r="T45" s="48"/>
      <c r="U45" s="48"/>
    </row>
    <row r="46" spans="1:21" ht="30.75" customHeight="1" x14ac:dyDescent="0.15">
      <c r="A46" s="48"/>
      <c r="B46" s="1180"/>
      <c r="C46" s="1181"/>
      <c r="D46" s="62"/>
      <c r="E46" s="1186" t="s">
        <v>13</v>
      </c>
      <c r="F46" s="1186"/>
      <c r="G46" s="1186"/>
      <c r="H46" s="1186"/>
      <c r="I46" s="1186"/>
      <c r="J46" s="1187"/>
      <c r="K46" s="63" t="s">
        <v>516</v>
      </c>
      <c r="L46" s="64" t="s">
        <v>516</v>
      </c>
      <c r="M46" s="64" t="s">
        <v>516</v>
      </c>
      <c r="N46" s="64" t="s">
        <v>516</v>
      </c>
      <c r="O46" s="65" t="s">
        <v>516</v>
      </c>
      <c r="P46" s="48"/>
      <c r="Q46" s="48"/>
      <c r="R46" s="48"/>
      <c r="S46" s="48"/>
      <c r="T46" s="48"/>
      <c r="U46" s="48"/>
    </row>
    <row r="47" spans="1:21" ht="30.75" customHeight="1" x14ac:dyDescent="0.15">
      <c r="A47" s="48"/>
      <c r="B47" s="1180"/>
      <c r="C47" s="1181"/>
      <c r="D47" s="62"/>
      <c r="E47" s="1186" t="s">
        <v>14</v>
      </c>
      <c r="F47" s="1186"/>
      <c r="G47" s="1186"/>
      <c r="H47" s="1186"/>
      <c r="I47" s="1186"/>
      <c r="J47" s="1187"/>
      <c r="K47" s="63" t="s">
        <v>516</v>
      </c>
      <c r="L47" s="64" t="s">
        <v>516</v>
      </c>
      <c r="M47" s="64" t="s">
        <v>516</v>
      </c>
      <c r="N47" s="64" t="s">
        <v>516</v>
      </c>
      <c r="O47" s="65" t="s">
        <v>516</v>
      </c>
      <c r="P47" s="48"/>
      <c r="Q47" s="48"/>
      <c r="R47" s="48"/>
      <c r="S47" s="48"/>
      <c r="T47" s="48"/>
      <c r="U47" s="48"/>
    </row>
    <row r="48" spans="1:21" ht="30.75" customHeight="1" x14ac:dyDescent="0.15">
      <c r="A48" s="48"/>
      <c r="B48" s="1180"/>
      <c r="C48" s="1181"/>
      <c r="D48" s="62"/>
      <c r="E48" s="1186" t="s">
        <v>15</v>
      </c>
      <c r="F48" s="1186"/>
      <c r="G48" s="1186"/>
      <c r="H48" s="1186"/>
      <c r="I48" s="1186"/>
      <c r="J48" s="1187"/>
      <c r="K48" s="63">
        <v>534</v>
      </c>
      <c r="L48" s="64">
        <v>557</v>
      </c>
      <c r="M48" s="64">
        <v>567</v>
      </c>
      <c r="N48" s="64">
        <v>541</v>
      </c>
      <c r="O48" s="65">
        <v>587</v>
      </c>
      <c r="P48" s="48"/>
      <c r="Q48" s="48"/>
      <c r="R48" s="48"/>
      <c r="S48" s="48"/>
      <c r="T48" s="48"/>
      <c r="U48" s="48"/>
    </row>
    <row r="49" spans="1:21" ht="30.75" customHeight="1" x14ac:dyDescent="0.15">
      <c r="A49" s="48"/>
      <c r="B49" s="1180"/>
      <c r="C49" s="1181"/>
      <c r="D49" s="62"/>
      <c r="E49" s="1186" t="s">
        <v>16</v>
      </c>
      <c r="F49" s="1186"/>
      <c r="G49" s="1186"/>
      <c r="H49" s="1186"/>
      <c r="I49" s="1186"/>
      <c r="J49" s="1187"/>
      <c r="K49" s="63">
        <v>61</v>
      </c>
      <c r="L49" s="64">
        <v>62</v>
      </c>
      <c r="M49" s="64">
        <v>61</v>
      </c>
      <c r="N49" s="64">
        <v>55</v>
      </c>
      <c r="O49" s="65">
        <v>59</v>
      </c>
      <c r="P49" s="48"/>
      <c r="Q49" s="48"/>
      <c r="R49" s="48"/>
      <c r="S49" s="48"/>
      <c r="T49" s="48"/>
      <c r="U49" s="48"/>
    </row>
    <row r="50" spans="1:21" ht="30.75" customHeight="1" x14ac:dyDescent="0.15">
      <c r="A50" s="48"/>
      <c r="B50" s="1180"/>
      <c r="C50" s="1181"/>
      <c r="D50" s="62"/>
      <c r="E50" s="1186" t="s">
        <v>17</v>
      </c>
      <c r="F50" s="1186"/>
      <c r="G50" s="1186"/>
      <c r="H50" s="1186"/>
      <c r="I50" s="1186"/>
      <c r="J50" s="1187"/>
      <c r="K50" s="63">
        <v>10</v>
      </c>
      <c r="L50" s="64">
        <v>10</v>
      </c>
      <c r="M50" s="64">
        <v>10</v>
      </c>
      <c r="N50" s="64">
        <v>9</v>
      </c>
      <c r="O50" s="65">
        <v>10</v>
      </c>
      <c r="P50" s="48"/>
      <c r="Q50" s="48"/>
      <c r="R50" s="48"/>
      <c r="S50" s="48"/>
      <c r="T50" s="48"/>
      <c r="U50" s="48"/>
    </row>
    <row r="51" spans="1:21" ht="30.75" customHeight="1" x14ac:dyDescent="0.15">
      <c r="A51" s="48"/>
      <c r="B51" s="1182"/>
      <c r="C51" s="1183"/>
      <c r="D51" s="66"/>
      <c r="E51" s="1186" t="s">
        <v>18</v>
      </c>
      <c r="F51" s="1186"/>
      <c r="G51" s="1186"/>
      <c r="H51" s="1186"/>
      <c r="I51" s="1186"/>
      <c r="J51" s="1187"/>
      <c r="K51" s="63" t="s">
        <v>516</v>
      </c>
      <c r="L51" s="64" t="s">
        <v>516</v>
      </c>
      <c r="M51" s="64" t="s">
        <v>516</v>
      </c>
      <c r="N51" s="64" t="s">
        <v>516</v>
      </c>
      <c r="O51" s="65" t="s">
        <v>516</v>
      </c>
      <c r="P51" s="48"/>
      <c r="Q51" s="48"/>
      <c r="R51" s="48"/>
      <c r="S51" s="48"/>
      <c r="T51" s="48"/>
      <c r="U51" s="48"/>
    </row>
    <row r="52" spans="1:21" ht="30.75" customHeight="1" x14ac:dyDescent="0.15">
      <c r="A52" s="48"/>
      <c r="B52" s="1188" t="s">
        <v>19</v>
      </c>
      <c r="C52" s="1189"/>
      <c r="D52" s="66"/>
      <c r="E52" s="1186" t="s">
        <v>20</v>
      </c>
      <c r="F52" s="1186"/>
      <c r="G52" s="1186"/>
      <c r="H52" s="1186"/>
      <c r="I52" s="1186"/>
      <c r="J52" s="1187"/>
      <c r="K52" s="63">
        <v>1255</v>
      </c>
      <c r="L52" s="64">
        <v>1262</v>
      </c>
      <c r="M52" s="64">
        <v>1205</v>
      </c>
      <c r="N52" s="64">
        <v>1219</v>
      </c>
      <c r="O52" s="65">
        <v>1233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417</v>
      </c>
      <c r="L53" s="69">
        <v>482</v>
      </c>
      <c r="M53" s="69">
        <v>472</v>
      </c>
      <c r="N53" s="69">
        <v>501</v>
      </c>
      <c r="O53" s="70">
        <v>603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194" t="s">
        <v>26</v>
      </c>
      <c r="C57" s="1195"/>
      <c r="D57" s="1198" t="s">
        <v>27</v>
      </c>
      <c r="E57" s="1199"/>
      <c r="F57" s="1199"/>
      <c r="G57" s="1199"/>
      <c r="H57" s="1199"/>
      <c r="I57" s="1199"/>
      <c r="J57" s="1200"/>
      <c r="K57" s="83"/>
      <c r="L57" s="84"/>
      <c r="M57" s="84"/>
      <c r="N57" s="84"/>
      <c r="O57" s="85"/>
    </row>
    <row r="58" spans="1:21" ht="31.5" customHeight="1" thickBot="1" x14ac:dyDescent="0.2">
      <c r="B58" s="1196"/>
      <c r="C58" s="1197"/>
      <c r="D58" s="1201" t="s">
        <v>28</v>
      </c>
      <c r="E58" s="1202"/>
      <c r="F58" s="1202"/>
      <c r="G58" s="1202"/>
      <c r="H58" s="1202"/>
      <c r="I58" s="1202"/>
      <c r="J58" s="1203"/>
      <c r="K58" s="86"/>
      <c r="L58" s="87"/>
      <c r="M58" s="87"/>
      <c r="N58" s="87"/>
      <c r="O58" s="88"/>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alZwvDvbmz57gfkwnvLvdiTuj7aEuQ3lLhcZ2T8NJ6ALWXtDkNq8O93niXowjp/wLiCgllotoGGG8E8l72Sfg==" saltValue="WSCwWkVYW7ZHL/1m9IYL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04" t="s">
        <v>31</v>
      </c>
      <c r="C41" s="1205"/>
      <c r="D41" s="102"/>
      <c r="E41" s="1210" t="s">
        <v>32</v>
      </c>
      <c r="F41" s="1210"/>
      <c r="G41" s="1210"/>
      <c r="H41" s="1211"/>
      <c r="I41" s="351">
        <v>11839</v>
      </c>
      <c r="J41" s="352">
        <v>13234</v>
      </c>
      <c r="K41" s="352">
        <v>14840</v>
      </c>
      <c r="L41" s="352">
        <v>14438</v>
      </c>
      <c r="M41" s="353">
        <v>13937</v>
      </c>
    </row>
    <row r="42" spans="2:13" ht="27.75" customHeight="1" x14ac:dyDescent="0.15">
      <c r="B42" s="1206"/>
      <c r="C42" s="1207"/>
      <c r="D42" s="103"/>
      <c r="E42" s="1212" t="s">
        <v>33</v>
      </c>
      <c r="F42" s="1212"/>
      <c r="G42" s="1212"/>
      <c r="H42" s="1213"/>
      <c r="I42" s="354">
        <v>115</v>
      </c>
      <c r="J42" s="355">
        <v>107</v>
      </c>
      <c r="K42" s="355">
        <v>100</v>
      </c>
      <c r="L42" s="355">
        <v>92</v>
      </c>
      <c r="M42" s="356">
        <v>84</v>
      </c>
    </row>
    <row r="43" spans="2:13" ht="27.75" customHeight="1" x14ac:dyDescent="0.15">
      <c r="B43" s="1206"/>
      <c r="C43" s="1207"/>
      <c r="D43" s="103"/>
      <c r="E43" s="1212" t="s">
        <v>34</v>
      </c>
      <c r="F43" s="1212"/>
      <c r="G43" s="1212"/>
      <c r="H43" s="1213"/>
      <c r="I43" s="354">
        <v>8401</v>
      </c>
      <c r="J43" s="355">
        <v>7925</v>
      </c>
      <c r="K43" s="355">
        <v>7625</v>
      </c>
      <c r="L43" s="355">
        <v>7229</v>
      </c>
      <c r="M43" s="356">
        <v>7018</v>
      </c>
    </row>
    <row r="44" spans="2:13" ht="27.75" customHeight="1" x14ac:dyDescent="0.15">
      <c r="B44" s="1206"/>
      <c r="C44" s="1207"/>
      <c r="D44" s="103"/>
      <c r="E44" s="1212" t="s">
        <v>35</v>
      </c>
      <c r="F44" s="1212"/>
      <c r="G44" s="1212"/>
      <c r="H44" s="1213"/>
      <c r="I44" s="354">
        <v>1188</v>
      </c>
      <c r="J44" s="355">
        <v>1065</v>
      </c>
      <c r="K44" s="355">
        <v>1006</v>
      </c>
      <c r="L44" s="355">
        <v>1026</v>
      </c>
      <c r="M44" s="356">
        <v>1007</v>
      </c>
    </row>
    <row r="45" spans="2:13" ht="27.75" customHeight="1" x14ac:dyDescent="0.15">
      <c r="B45" s="1206"/>
      <c r="C45" s="1207"/>
      <c r="D45" s="103"/>
      <c r="E45" s="1212" t="s">
        <v>36</v>
      </c>
      <c r="F45" s="1212"/>
      <c r="G45" s="1212"/>
      <c r="H45" s="1213"/>
      <c r="I45" s="354">
        <v>1684</v>
      </c>
      <c r="J45" s="355">
        <v>1684</v>
      </c>
      <c r="K45" s="355">
        <v>1606</v>
      </c>
      <c r="L45" s="355">
        <v>1606</v>
      </c>
      <c r="M45" s="356">
        <v>1592</v>
      </c>
    </row>
    <row r="46" spans="2:13" ht="27.75" customHeight="1" x14ac:dyDescent="0.15">
      <c r="B46" s="1206"/>
      <c r="C46" s="1207"/>
      <c r="D46" s="104"/>
      <c r="E46" s="1212" t="s">
        <v>37</v>
      </c>
      <c r="F46" s="1212"/>
      <c r="G46" s="1212"/>
      <c r="H46" s="1213"/>
      <c r="I46" s="354">
        <v>0</v>
      </c>
      <c r="J46" s="355">
        <v>0</v>
      </c>
      <c r="K46" s="355">
        <v>1</v>
      </c>
      <c r="L46" s="355">
        <v>1</v>
      </c>
      <c r="M46" s="356">
        <v>1</v>
      </c>
    </row>
    <row r="47" spans="2:13" ht="27.75" customHeight="1" x14ac:dyDescent="0.15">
      <c r="B47" s="1206"/>
      <c r="C47" s="1207"/>
      <c r="D47" s="105"/>
      <c r="E47" s="1214" t="s">
        <v>38</v>
      </c>
      <c r="F47" s="1215"/>
      <c r="G47" s="1215"/>
      <c r="H47" s="1216"/>
      <c r="I47" s="354" t="s">
        <v>516</v>
      </c>
      <c r="J47" s="355" t="s">
        <v>516</v>
      </c>
      <c r="K47" s="355" t="s">
        <v>516</v>
      </c>
      <c r="L47" s="355" t="s">
        <v>516</v>
      </c>
      <c r="M47" s="356" t="s">
        <v>516</v>
      </c>
    </row>
    <row r="48" spans="2:13" ht="27.75" customHeight="1" x14ac:dyDescent="0.15">
      <c r="B48" s="1206"/>
      <c r="C48" s="1207"/>
      <c r="D48" s="103"/>
      <c r="E48" s="1212" t="s">
        <v>39</v>
      </c>
      <c r="F48" s="1212"/>
      <c r="G48" s="1212"/>
      <c r="H48" s="1213"/>
      <c r="I48" s="354" t="s">
        <v>516</v>
      </c>
      <c r="J48" s="355" t="s">
        <v>516</v>
      </c>
      <c r="K48" s="355" t="s">
        <v>516</v>
      </c>
      <c r="L48" s="355" t="s">
        <v>516</v>
      </c>
      <c r="M48" s="356" t="s">
        <v>516</v>
      </c>
    </row>
    <row r="49" spans="2:13" ht="27.75" customHeight="1" x14ac:dyDescent="0.15">
      <c r="B49" s="1208"/>
      <c r="C49" s="1209"/>
      <c r="D49" s="103"/>
      <c r="E49" s="1212" t="s">
        <v>40</v>
      </c>
      <c r="F49" s="1212"/>
      <c r="G49" s="1212"/>
      <c r="H49" s="1213"/>
      <c r="I49" s="354">
        <v>244</v>
      </c>
      <c r="J49" s="355">
        <v>39</v>
      </c>
      <c r="K49" s="355" t="s">
        <v>516</v>
      </c>
      <c r="L49" s="355" t="s">
        <v>516</v>
      </c>
      <c r="M49" s="356" t="s">
        <v>516</v>
      </c>
    </row>
    <row r="50" spans="2:13" ht="27.75" customHeight="1" x14ac:dyDescent="0.15">
      <c r="B50" s="1217" t="s">
        <v>41</v>
      </c>
      <c r="C50" s="1218"/>
      <c r="D50" s="106"/>
      <c r="E50" s="1212" t="s">
        <v>42</v>
      </c>
      <c r="F50" s="1212"/>
      <c r="G50" s="1212"/>
      <c r="H50" s="1213"/>
      <c r="I50" s="354">
        <v>3356</v>
      </c>
      <c r="J50" s="355">
        <v>2984</v>
      </c>
      <c r="K50" s="355">
        <v>3018</v>
      </c>
      <c r="L50" s="355">
        <v>2984</v>
      </c>
      <c r="M50" s="356">
        <v>3140</v>
      </c>
    </row>
    <row r="51" spans="2:13" ht="27.75" customHeight="1" x14ac:dyDescent="0.15">
      <c r="B51" s="1206"/>
      <c r="C51" s="1207"/>
      <c r="D51" s="103"/>
      <c r="E51" s="1212" t="s">
        <v>43</v>
      </c>
      <c r="F51" s="1212"/>
      <c r="G51" s="1212"/>
      <c r="H51" s="1213"/>
      <c r="I51" s="354">
        <v>1369</v>
      </c>
      <c r="J51" s="355">
        <v>1009</v>
      </c>
      <c r="K51" s="355">
        <v>746</v>
      </c>
      <c r="L51" s="355">
        <v>598</v>
      </c>
      <c r="M51" s="356">
        <v>491</v>
      </c>
    </row>
    <row r="52" spans="2:13" ht="27.75" customHeight="1" x14ac:dyDescent="0.15">
      <c r="B52" s="1208"/>
      <c r="C52" s="1209"/>
      <c r="D52" s="103"/>
      <c r="E52" s="1212" t="s">
        <v>44</v>
      </c>
      <c r="F52" s="1212"/>
      <c r="G52" s="1212"/>
      <c r="H52" s="1213"/>
      <c r="I52" s="354">
        <v>13596</v>
      </c>
      <c r="J52" s="355">
        <v>14172</v>
      </c>
      <c r="K52" s="355">
        <v>15063</v>
      </c>
      <c r="L52" s="355">
        <v>14593</v>
      </c>
      <c r="M52" s="356">
        <v>13951</v>
      </c>
    </row>
    <row r="53" spans="2:13" ht="27.75" customHeight="1" thickBot="1" x14ac:dyDescent="0.2">
      <c r="B53" s="1219" t="s">
        <v>45</v>
      </c>
      <c r="C53" s="1220"/>
      <c r="D53" s="107"/>
      <c r="E53" s="1221" t="s">
        <v>46</v>
      </c>
      <c r="F53" s="1221"/>
      <c r="G53" s="1221"/>
      <c r="H53" s="1222"/>
      <c r="I53" s="357">
        <v>5149</v>
      </c>
      <c r="J53" s="358">
        <v>5890</v>
      </c>
      <c r="K53" s="358">
        <v>6349</v>
      </c>
      <c r="L53" s="358">
        <v>6217</v>
      </c>
      <c r="M53" s="359">
        <v>6057</v>
      </c>
    </row>
    <row r="54" spans="2:13" ht="27.75" customHeight="1" x14ac:dyDescent="0.15">
      <c r="B54" s="108" t="s">
        <v>47</v>
      </c>
      <c r="C54" s="109"/>
      <c r="D54" s="109"/>
      <c r="E54" s="110"/>
      <c r="F54" s="110"/>
      <c r="G54" s="110"/>
      <c r="H54" s="110"/>
      <c r="I54" s="111"/>
      <c r="J54" s="111"/>
      <c r="K54" s="111"/>
      <c r="L54" s="111"/>
      <c r="M54" s="111"/>
    </row>
    <row r="55" spans="2:13" x14ac:dyDescent="0.15"/>
  </sheetData>
  <sheetProtection algorithmName="SHA-512" hashValue="oFxy34KB8msc99I9wnZ2yWa/4c2BPDuFuUm20ehnd6IMU2xOYAaC6GVzIBdmOqbZID0umX2GtE4DNfCgMJsNtA==" saltValue="HttgJjtbYBQK2QP9Kd6p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48</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31" t="s">
        <v>49</v>
      </c>
      <c r="D55" s="1231"/>
      <c r="E55" s="1232"/>
      <c r="F55" s="119">
        <v>1832</v>
      </c>
      <c r="G55" s="119">
        <v>1813</v>
      </c>
      <c r="H55" s="120">
        <v>1938</v>
      </c>
    </row>
    <row r="56" spans="2:8" ht="52.5" customHeight="1" x14ac:dyDescent="0.15">
      <c r="B56" s="121"/>
      <c r="C56" s="1233" t="s">
        <v>50</v>
      </c>
      <c r="D56" s="1233"/>
      <c r="E56" s="1234"/>
      <c r="F56" s="122">
        <v>341</v>
      </c>
      <c r="G56" s="122">
        <v>341</v>
      </c>
      <c r="H56" s="123">
        <v>341</v>
      </c>
    </row>
    <row r="57" spans="2:8" ht="53.25" customHeight="1" x14ac:dyDescent="0.15">
      <c r="B57" s="121"/>
      <c r="C57" s="1235" t="s">
        <v>51</v>
      </c>
      <c r="D57" s="1235"/>
      <c r="E57" s="1236"/>
      <c r="F57" s="124">
        <v>1815</v>
      </c>
      <c r="G57" s="124">
        <v>1725</v>
      </c>
      <c r="H57" s="125">
        <v>1639</v>
      </c>
    </row>
    <row r="58" spans="2:8" ht="45.75" customHeight="1" x14ac:dyDescent="0.15">
      <c r="B58" s="126"/>
      <c r="C58" s="1223" t="s">
        <v>615</v>
      </c>
      <c r="D58" s="1224"/>
      <c r="E58" s="1225"/>
      <c r="F58" s="127">
        <v>1251</v>
      </c>
      <c r="G58" s="127">
        <v>1124</v>
      </c>
      <c r="H58" s="128">
        <v>1001</v>
      </c>
    </row>
    <row r="59" spans="2:8" ht="45.75" customHeight="1" x14ac:dyDescent="0.15">
      <c r="B59" s="126"/>
      <c r="C59" s="1223" t="s">
        <v>616</v>
      </c>
      <c r="D59" s="1224"/>
      <c r="E59" s="1225"/>
      <c r="F59" s="127">
        <v>450</v>
      </c>
      <c r="G59" s="127">
        <v>450</v>
      </c>
      <c r="H59" s="128">
        <v>451</v>
      </c>
    </row>
    <row r="60" spans="2:8" ht="45.75" customHeight="1" x14ac:dyDescent="0.15">
      <c r="B60" s="126"/>
      <c r="C60" s="1223" t="s">
        <v>617</v>
      </c>
      <c r="D60" s="1224"/>
      <c r="E60" s="1225"/>
      <c r="F60" s="127">
        <v>0</v>
      </c>
      <c r="G60" s="127">
        <v>30</v>
      </c>
      <c r="H60" s="128">
        <v>60</v>
      </c>
    </row>
    <row r="61" spans="2:8" ht="45.75" customHeight="1" x14ac:dyDescent="0.15">
      <c r="B61" s="126"/>
      <c r="C61" s="1223" t="s">
        <v>618</v>
      </c>
      <c r="D61" s="1224"/>
      <c r="E61" s="1225"/>
      <c r="F61" s="127">
        <v>50</v>
      </c>
      <c r="G61" s="127">
        <v>49</v>
      </c>
      <c r="H61" s="128">
        <v>48</v>
      </c>
    </row>
    <row r="62" spans="2:8" ht="45.75" customHeight="1" thickBot="1" x14ac:dyDescent="0.2">
      <c r="B62" s="129"/>
      <c r="C62" s="1226" t="s">
        <v>619</v>
      </c>
      <c r="D62" s="1227"/>
      <c r="E62" s="1228"/>
      <c r="F62" s="130">
        <v>28</v>
      </c>
      <c r="G62" s="130">
        <v>28</v>
      </c>
      <c r="H62" s="131">
        <v>28</v>
      </c>
    </row>
    <row r="63" spans="2:8" ht="52.5" customHeight="1" thickBot="1" x14ac:dyDescent="0.2">
      <c r="B63" s="132"/>
      <c r="C63" s="1229" t="s">
        <v>52</v>
      </c>
      <c r="D63" s="1229"/>
      <c r="E63" s="1230"/>
      <c r="F63" s="133">
        <v>3988</v>
      </c>
      <c r="G63" s="133">
        <v>3880</v>
      </c>
      <c r="H63" s="134">
        <v>3918</v>
      </c>
    </row>
    <row r="64" spans="2:8" x14ac:dyDescent="0.15"/>
  </sheetData>
  <sheetProtection algorithmName="SHA-512" hashValue="MO3lCyoh0G+jf/JASMVWxV+d+1WB64LK0IIn1muCx1q8ZipXbFr1HXnHf+/XPMbEpePciEMoIGIm0SVkhBXUMw==" saltValue="J0Mz11zBd3U//n+d7Coh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554</v>
      </c>
      <c r="G2" s="148"/>
      <c r="H2" s="149"/>
    </row>
    <row r="3" spans="1:8" x14ac:dyDescent="0.15">
      <c r="A3" s="145" t="s">
        <v>547</v>
      </c>
      <c r="B3" s="150"/>
      <c r="C3" s="151"/>
      <c r="D3" s="152">
        <v>78083</v>
      </c>
      <c r="E3" s="153"/>
      <c r="F3" s="154">
        <v>67343</v>
      </c>
      <c r="G3" s="155"/>
      <c r="H3" s="156"/>
    </row>
    <row r="4" spans="1:8" x14ac:dyDescent="0.15">
      <c r="A4" s="157"/>
      <c r="B4" s="158"/>
      <c r="C4" s="159"/>
      <c r="D4" s="160">
        <v>55355</v>
      </c>
      <c r="E4" s="161"/>
      <c r="F4" s="162">
        <v>32865</v>
      </c>
      <c r="G4" s="163"/>
      <c r="H4" s="164"/>
    </row>
    <row r="5" spans="1:8" x14ac:dyDescent="0.15">
      <c r="A5" s="145" t="s">
        <v>549</v>
      </c>
      <c r="B5" s="150"/>
      <c r="C5" s="151"/>
      <c r="D5" s="152">
        <v>166918</v>
      </c>
      <c r="E5" s="153"/>
      <c r="F5" s="154">
        <v>73475</v>
      </c>
      <c r="G5" s="155"/>
      <c r="H5" s="156"/>
    </row>
    <row r="6" spans="1:8" x14ac:dyDescent="0.15">
      <c r="A6" s="157"/>
      <c r="B6" s="158"/>
      <c r="C6" s="159"/>
      <c r="D6" s="160">
        <v>147026</v>
      </c>
      <c r="E6" s="161"/>
      <c r="F6" s="162">
        <v>43072</v>
      </c>
      <c r="G6" s="163"/>
      <c r="H6" s="164"/>
    </row>
    <row r="7" spans="1:8" x14ac:dyDescent="0.15">
      <c r="A7" s="145" t="s">
        <v>550</v>
      </c>
      <c r="B7" s="150"/>
      <c r="C7" s="151"/>
      <c r="D7" s="152">
        <v>177236</v>
      </c>
      <c r="E7" s="153"/>
      <c r="F7" s="154">
        <v>87464</v>
      </c>
      <c r="G7" s="155"/>
      <c r="H7" s="156"/>
    </row>
    <row r="8" spans="1:8" x14ac:dyDescent="0.15">
      <c r="A8" s="157"/>
      <c r="B8" s="158"/>
      <c r="C8" s="159"/>
      <c r="D8" s="160">
        <v>160288</v>
      </c>
      <c r="E8" s="161"/>
      <c r="F8" s="162">
        <v>47479</v>
      </c>
      <c r="G8" s="163"/>
      <c r="H8" s="164"/>
    </row>
    <row r="9" spans="1:8" x14ac:dyDescent="0.15">
      <c r="A9" s="145" t="s">
        <v>551</v>
      </c>
      <c r="B9" s="150"/>
      <c r="C9" s="151"/>
      <c r="D9" s="152">
        <v>44571</v>
      </c>
      <c r="E9" s="153"/>
      <c r="F9" s="154">
        <v>117234</v>
      </c>
      <c r="G9" s="155"/>
      <c r="H9" s="156"/>
    </row>
    <row r="10" spans="1:8" x14ac:dyDescent="0.15">
      <c r="A10" s="157"/>
      <c r="B10" s="158"/>
      <c r="C10" s="159"/>
      <c r="D10" s="160">
        <v>29199</v>
      </c>
      <c r="E10" s="161"/>
      <c r="F10" s="162">
        <v>59796</v>
      </c>
      <c r="G10" s="163"/>
      <c r="H10" s="164"/>
    </row>
    <row r="11" spans="1:8" x14ac:dyDescent="0.15">
      <c r="A11" s="145" t="s">
        <v>552</v>
      </c>
      <c r="B11" s="150"/>
      <c r="C11" s="151"/>
      <c r="D11" s="152">
        <v>49274</v>
      </c>
      <c r="E11" s="153"/>
      <c r="F11" s="154">
        <v>97758</v>
      </c>
      <c r="G11" s="155"/>
      <c r="H11" s="156"/>
    </row>
    <row r="12" spans="1:8" x14ac:dyDescent="0.15">
      <c r="A12" s="157"/>
      <c r="B12" s="158"/>
      <c r="C12" s="165"/>
      <c r="D12" s="160">
        <v>35730</v>
      </c>
      <c r="E12" s="161"/>
      <c r="F12" s="162">
        <v>45946</v>
      </c>
      <c r="G12" s="163"/>
      <c r="H12" s="164"/>
    </row>
    <row r="13" spans="1:8" x14ac:dyDescent="0.15">
      <c r="A13" s="145"/>
      <c r="B13" s="150"/>
      <c r="C13" s="166"/>
      <c r="D13" s="167">
        <v>103216</v>
      </c>
      <c r="E13" s="168"/>
      <c r="F13" s="169">
        <v>88655</v>
      </c>
      <c r="G13" s="170"/>
      <c r="H13" s="156"/>
    </row>
    <row r="14" spans="1:8" x14ac:dyDescent="0.15">
      <c r="A14" s="157"/>
      <c r="B14" s="158"/>
      <c r="C14" s="159"/>
      <c r="D14" s="160">
        <v>85520</v>
      </c>
      <c r="E14" s="161"/>
      <c r="F14" s="162">
        <v>45832</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7.88</v>
      </c>
      <c r="C19" s="171">
        <f>ROUND(VALUE(SUBSTITUTE(実質収支比率等に係る経年分析!G$48,"▲","-")),2)</f>
        <v>7.22</v>
      </c>
      <c r="D19" s="171">
        <f>ROUND(VALUE(SUBSTITUTE(実質収支比率等に係る経年分析!H$48,"▲","-")),2)</f>
        <v>4.4400000000000004</v>
      </c>
      <c r="E19" s="171">
        <f>ROUND(VALUE(SUBSTITUTE(実質収支比率等に係る経年分析!I$48,"▲","-")),2)</f>
        <v>4.41</v>
      </c>
      <c r="F19" s="171">
        <f>ROUND(VALUE(SUBSTITUTE(実質収支比率等に係る経年分析!J$48,"▲","-")),2)</f>
        <v>3.45</v>
      </c>
    </row>
    <row r="20" spans="1:11" x14ac:dyDescent="0.15">
      <c r="A20" s="171" t="s">
        <v>56</v>
      </c>
      <c r="B20" s="171">
        <f>ROUND(VALUE(SUBSTITUTE(実質収支比率等に係る経年分析!F$47,"▲","-")),2)</f>
        <v>40.03</v>
      </c>
      <c r="C20" s="171">
        <f>ROUND(VALUE(SUBSTITUTE(実質収支比率等に係る経年分析!G$47,"▲","-")),2)</f>
        <v>31.56</v>
      </c>
      <c r="D20" s="171">
        <f>ROUND(VALUE(SUBSTITUTE(実質収支比率等に係る経年分析!H$47,"▲","-")),2)</f>
        <v>32.35</v>
      </c>
      <c r="E20" s="171">
        <f>ROUND(VALUE(SUBSTITUTE(実質収支比率等に係る経年分析!I$47,"▲","-")),2)</f>
        <v>31.14</v>
      </c>
      <c r="F20" s="171">
        <f>ROUND(VALUE(SUBSTITUTE(実質収支比率等に係る経年分析!J$47,"▲","-")),2)</f>
        <v>31.91</v>
      </c>
    </row>
    <row r="21" spans="1:11" x14ac:dyDescent="0.15">
      <c r="A21" s="171" t="s">
        <v>57</v>
      </c>
      <c r="B21" s="171">
        <f>IF(ISNUMBER(VALUE(SUBSTITUTE(実質収支比率等に係る経年分析!F$49,"▲","-"))),ROUND(VALUE(SUBSTITUTE(実質収支比率等に係る経年分析!F$49,"▲","-")),2),NA())</f>
        <v>-1.42</v>
      </c>
      <c r="C21" s="171">
        <f>IF(ISNUMBER(VALUE(SUBSTITUTE(実質収支比率等に係る経年分析!G$49,"▲","-"))),ROUND(VALUE(SUBSTITUTE(実質収支比率等に係る経年分析!G$49,"▲","-")),2),NA())</f>
        <v>-9.7100000000000009</v>
      </c>
      <c r="D21" s="171">
        <f>IF(ISNUMBER(VALUE(SUBSTITUTE(実質収支比率等に係る経年分析!H$49,"▲","-"))),ROUND(VALUE(SUBSTITUTE(実質収支比率等に係る経年分析!H$49,"▲","-")),2),NA())</f>
        <v>-2.94</v>
      </c>
      <c r="E21" s="171">
        <f>IF(ISNUMBER(VALUE(SUBSTITUTE(実質収支比率等に係る経年分析!I$49,"▲","-"))),ROUND(VALUE(SUBSTITUTE(実質収支比率等に係る経年分析!I$49,"▲","-")),2),NA())</f>
        <v>-0.23</v>
      </c>
      <c r="F21" s="171">
        <f>IF(ISNUMBER(VALUE(SUBSTITUTE(実質収支比率等に係る経年分析!J$49,"▲","-"))),ROUND(VALUE(SUBSTITUTE(実質収支比率等に係る経年分析!J$49,"▲","-")),2),NA())</f>
        <v>1.28</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0.09</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0.09</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恩賜県有財産保護管理事業特別会計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0.04</v>
      </c>
    </row>
    <row r="30" spans="1:11" x14ac:dyDescent="0.15">
      <c r="A30" s="172" t="str">
        <f>IF(連結実質赤字比率に係る赤字・黒字の構成分析!C$40="",NA(),連結実質赤字比率に係る赤字・黒字の構成分析!C$40)</f>
        <v>簡易水道特別会計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0.28000000000000003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0.17</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x14ac:dyDescent="0.15">
      <c r="A31" s="172" t="str">
        <f>IF(連結実質赤字比率に係る赤字・黒字の構成分析!C$39="",NA(),連結実質赤字比率に係る赤字・黒字の構成分析!C$39)</f>
        <v>歌舞伎文化公園管理特別会計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0.08</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0.57999999999999996</v>
      </c>
    </row>
    <row r="33" spans="1:16" x14ac:dyDescent="0.15">
      <c r="A33" s="172" t="str">
        <f>IF(連結実質赤字比率に係る赤字・黒字の構成分析!C$37="",NA(),連結実質赤字比率に係る赤字・黒字の構成分析!C$37)</f>
        <v>公共下水道事業特別会計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0.28000000000000003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2.08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3.14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1.69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v>
      </c>
    </row>
    <row r="35" spans="1:16" x14ac:dyDescent="0.15">
      <c r="A35" s="172" t="str">
        <f>IF(連結実質赤字比率に係る赤字・黒字の構成分析!C$35="",NA(),連結実質赤字比率に係る赤字・黒字の構成分析!C$35)</f>
        <v>上水道事業会計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1.95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2.36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2.61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2.76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2.81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7.81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7.14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4.3600000000000003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4.33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3.32</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1255</v>
      </c>
      <c r="E42" s="173"/>
      <c r="F42" s="173"/>
      <c r="G42" s="173">
        <f>'実質公債費比率（分子）の構造'!L$52</f>
        <v>1262</v>
      </c>
      <c r="H42" s="173"/>
      <c r="I42" s="173"/>
      <c r="J42" s="173">
        <f>'実質公債費比率（分子）の構造'!M$52</f>
        <v>1205</v>
      </c>
      <c r="K42" s="173"/>
      <c r="L42" s="173"/>
      <c r="M42" s="173">
        <f>'実質公債費比率（分子）の構造'!N$52</f>
        <v>1219</v>
      </c>
      <c r="N42" s="173"/>
      <c r="O42" s="173"/>
      <c r="P42" s="173">
        <f>'実質公債費比率（分子）の構造'!O$52</f>
        <v>1233</v>
      </c>
    </row>
    <row r="43" spans="1:16" x14ac:dyDescent="0.15">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66</v>
      </c>
      <c r="B44" s="173">
        <f>'実質公債費比率（分子）の構造'!K$50</f>
        <v>10</v>
      </c>
      <c r="C44" s="173"/>
      <c r="D44" s="173"/>
      <c r="E44" s="173">
        <f>'実質公債費比率（分子）の構造'!L$50</f>
        <v>10</v>
      </c>
      <c r="F44" s="173"/>
      <c r="G44" s="173"/>
      <c r="H44" s="173">
        <f>'実質公債費比率（分子）の構造'!M$50</f>
        <v>10</v>
      </c>
      <c r="I44" s="173"/>
      <c r="J44" s="173"/>
      <c r="K44" s="173">
        <f>'実質公債費比率（分子）の構造'!N$50</f>
        <v>9</v>
      </c>
      <c r="L44" s="173"/>
      <c r="M44" s="173"/>
      <c r="N44" s="173">
        <f>'実質公債費比率（分子）の構造'!O$50</f>
        <v>10</v>
      </c>
      <c r="O44" s="173"/>
      <c r="P44" s="173"/>
    </row>
    <row r="45" spans="1:16" x14ac:dyDescent="0.15">
      <c r="A45" s="173" t="s">
        <v>67</v>
      </c>
      <c r="B45" s="173">
        <f>'実質公債費比率（分子）の構造'!K$49</f>
        <v>61</v>
      </c>
      <c r="C45" s="173"/>
      <c r="D45" s="173"/>
      <c r="E45" s="173">
        <f>'実質公債費比率（分子）の構造'!L$49</f>
        <v>62</v>
      </c>
      <c r="F45" s="173"/>
      <c r="G45" s="173"/>
      <c r="H45" s="173">
        <f>'実質公債費比率（分子）の構造'!M$49</f>
        <v>61</v>
      </c>
      <c r="I45" s="173"/>
      <c r="J45" s="173"/>
      <c r="K45" s="173">
        <f>'実質公債費比率（分子）の構造'!N$49</f>
        <v>55</v>
      </c>
      <c r="L45" s="173"/>
      <c r="M45" s="173"/>
      <c r="N45" s="173">
        <f>'実質公債費比率（分子）の構造'!O$49</f>
        <v>59</v>
      </c>
      <c r="O45" s="173"/>
      <c r="P45" s="173"/>
    </row>
    <row r="46" spans="1:16" x14ac:dyDescent="0.15">
      <c r="A46" s="173" t="s">
        <v>68</v>
      </c>
      <c r="B46" s="173">
        <f>'実質公債費比率（分子）の構造'!K$48</f>
        <v>534</v>
      </c>
      <c r="C46" s="173"/>
      <c r="D46" s="173"/>
      <c r="E46" s="173">
        <f>'実質公債費比率（分子）の構造'!L$48</f>
        <v>557</v>
      </c>
      <c r="F46" s="173"/>
      <c r="G46" s="173"/>
      <c r="H46" s="173">
        <f>'実質公債費比率（分子）の構造'!M$48</f>
        <v>567</v>
      </c>
      <c r="I46" s="173"/>
      <c r="J46" s="173"/>
      <c r="K46" s="173">
        <f>'実質公債費比率（分子）の構造'!N$48</f>
        <v>541</v>
      </c>
      <c r="L46" s="173"/>
      <c r="M46" s="173"/>
      <c r="N46" s="173">
        <f>'実質公債費比率（分子）の構造'!O$48</f>
        <v>587</v>
      </c>
      <c r="O46" s="173"/>
      <c r="P46" s="173"/>
    </row>
    <row r="47" spans="1:16" x14ac:dyDescent="0.15">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71</v>
      </c>
      <c r="B49" s="173">
        <f>'実質公債費比率（分子）の構造'!K$45</f>
        <v>1067</v>
      </c>
      <c r="C49" s="173"/>
      <c r="D49" s="173"/>
      <c r="E49" s="173">
        <f>'実質公債費比率（分子）の構造'!L$45</f>
        <v>1115</v>
      </c>
      <c r="F49" s="173"/>
      <c r="G49" s="173"/>
      <c r="H49" s="173">
        <f>'実質公債費比率（分子）の構造'!M$45</f>
        <v>1039</v>
      </c>
      <c r="I49" s="173"/>
      <c r="J49" s="173"/>
      <c r="K49" s="173">
        <f>'実質公債費比率（分子）の構造'!N$45</f>
        <v>1115</v>
      </c>
      <c r="L49" s="173"/>
      <c r="M49" s="173"/>
      <c r="N49" s="173">
        <f>'実質公債費比率（分子）の構造'!O$45</f>
        <v>1180</v>
      </c>
      <c r="O49" s="173"/>
      <c r="P49" s="173"/>
    </row>
    <row r="50" spans="1:16" x14ac:dyDescent="0.15">
      <c r="A50" s="173" t="s">
        <v>72</v>
      </c>
      <c r="B50" s="173" t="e">
        <f>NA()</f>
        <v>#N/A</v>
      </c>
      <c r="C50" s="173">
        <f>IF(ISNUMBER('実質公債費比率（分子）の構造'!K$53),'実質公債費比率（分子）の構造'!K$53,NA())</f>
        <v>417</v>
      </c>
      <c r="D50" s="173" t="e">
        <f>NA()</f>
        <v>#N/A</v>
      </c>
      <c r="E50" s="173" t="e">
        <f>NA()</f>
        <v>#N/A</v>
      </c>
      <c r="F50" s="173">
        <f>IF(ISNUMBER('実質公債費比率（分子）の構造'!L$53),'実質公債費比率（分子）の構造'!L$53,NA())</f>
        <v>482</v>
      </c>
      <c r="G50" s="173" t="e">
        <f>NA()</f>
        <v>#N/A</v>
      </c>
      <c r="H50" s="173" t="e">
        <f>NA()</f>
        <v>#N/A</v>
      </c>
      <c r="I50" s="173">
        <f>IF(ISNUMBER('実質公債費比率（分子）の構造'!M$53),'実質公債費比率（分子）の構造'!M$53,NA())</f>
        <v>472</v>
      </c>
      <c r="J50" s="173" t="e">
        <f>NA()</f>
        <v>#N/A</v>
      </c>
      <c r="K50" s="173" t="e">
        <f>NA()</f>
        <v>#N/A</v>
      </c>
      <c r="L50" s="173">
        <f>IF(ISNUMBER('実質公債費比率（分子）の構造'!N$53),'実質公債費比率（分子）の構造'!N$53,NA())</f>
        <v>501</v>
      </c>
      <c r="M50" s="173" t="e">
        <f>NA()</f>
        <v>#N/A</v>
      </c>
      <c r="N50" s="173" t="e">
        <f>NA()</f>
        <v>#N/A</v>
      </c>
      <c r="O50" s="173">
        <f>IF(ISNUMBER('実質公債費比率（分子）の構造'!O$53),'実質公債費比率（分子）の構造'!O$53,NA())</f>
        <v>603</v>
      </c>
      <c r="P50" s="173" t="e">
        <f>NA()</f>
        <v>#N/A</v>
      </c>
    </row>
    <row r="53" spans="1:16" x14ac:dyDescent="0.15">
      <c r="A53" s="141" t="s">
        <v>73</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15">
      <c r="A56" s="172" t="s">
        <v>44</v>
      </c>
      <c r="B56" s="172"/>
      <c r="C56" s="172"/>
      <c r="D56" s="172">
        <f>'将来負担比率（分子）の構造'!I$52</f>
        <v>13596</v>
      </c>
      <c r="E56" s="172"/>
      <c r="F56" s="172"/>
      <c r="G56" s="172">
        <f>'将来負担比率（分子）の構造'!J$52</f>
        <v>14172</v>
      </c>
      <c r="H56" s="172"/>
      <c r="I56" s="172"/>
      <c r="J56" s="172">
        <f>'将来負担比率（分子）の構造'!K$52</f>
        <v>15063</v>
      </c>
      <c r="K56" s="172"/>
      <c r="L56" s="172"/>
      <c r="M56" s="172">
        <f>'将来負担比率（分子）の構造'!L$52</f>
        <v>14593</v>
      </c>
      <c r="N56" s="172"/>
      <c r="O56" s="172"/>
      <c r="P56" s="172">
        <f>'将来負担比率（分子）の構造'!M$52</f>
        <v>13951</v>
      </c>
    </row>
    <row r="57" spans="1:16" x14ac:dyDescent="0.15">
      <c r="A57" s="172" t="s">
        <v>43</v>
      </c>
      <c r="B57" s="172"/>
      <c r="C57" s="172"/>
      <c r="D57" s="172">
        <f>'将来負担比率（分子）の構造'!I$51</f>
        <v>1369</v>
      </c>
      <c r="E57" s="172"/>
      <c r="F57" s="172"/>
      <c r="G57" s="172">
        <f>'将来負担比率（分子）の構造'!J$51</f>
        <v>1009</v>
      </c>
      <c r="H57" s="172"/>
      <c r="I57" s="172"/>
      <c r="J57" s="172">
        <f>'将来負担比率（分子）の構造'!K$51</f>
        <v>746</v>
      </c>
      <c r="K57" s="172"/>
      <c r="L57" s="172"/>
      <c r="M57" s="172">
        <f>'将来負担比率（分子）の構造'!L$51</f>
        <v>598</v>
      </c>
      <c r="N57" s="172"/>
      <c r="O57" s="172"/>
      <c r="P57" s="172">
        <f>'将来負担比率（分子）の構造'!M$51</f>
        <v>491</v>
      </c>
    </row>
    <row r="58" spans="1:16" x14ac:dyDescent="0.15">
      <c r="A58" s="172" t="s">
        <v>42</v>
      </c>
      <c r="B58" s="172"/>
      <c r="C58" s="172"/>
      <c r="D58" s="172">
        <f>'将来負担比率（分子）の構造'!I$50</f>
        <v>3356</v>
      </c>
      <c r="E58" s="172"/>
      <c r="F58" s="172"/>
      <c r="G58" s="172">
        <f>'将来負担比率（分子）の構造'!J$50</f>
        <v>2984</v>
      </c>
      <c r="H58" s="172"/>
      <c r="I58" s="172"/>
      <c r="J58" s="172">
        <f>'将来負担比率（分子）の構造'!K$50</f>
        <v>3018</v>
      </c>
      <c r="K58" s="172"/>
      <c r="L58" s="172"/>
      <c r="M58" s="172">
        <f>'将来負担比率（分子）の構造'!L$50</f>
        <v>2984</v>
      </c>
      <c r="N58" s="172"/>
      <c r="O58" s="172"/>
      <c r="P58" s="172">
        <f>'将来負担比率（分子）の構造'!M$50</f>
        <v>3140</v>
      </c>
    </row>
    <row r="59" spans="1:16" x14ac:dyDescent="0.15">
      <c r="A59" s="172" t="s">
        <v>40</v>
      </c>
      <c r="B59" s="172">
        <f>'将来負担比率（分子）の構造'!I$49</f>
        <v>244</v>
      </c>
      <c r="C59" s="172"/>
      <c r="D59" s="172"/>
      <c r="E59" s="172">
        <f>'将来負担比率（分子）の構造'!J$49</f>
        <v>39</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37</v>
      </c>
      <c r="B61" s="172">
        <f>'将来負担比率（分子）の構造'!I$46</f>
        <v>0</v>
      </c>
      <c r="C61" s="172"/>
      <c r="D61" s="172"/>
      <c r="E61" s="172">
        <f>'将来負担比率（分子）の構造'!J$46</f>
        <v>0</v>
      </c>
      <c r="F61" s="172"/>
      <c r="G61" s="172"/>
      <c r="H61" s="172">
        <f>'将来負担比率（分子）の構造'!K$46</f>
        <v>1</v>
      </c>
      <c r="I61" s="172"/>
      <c r="J61" s="172"/>
      <c r="K61" s="172">
        <f>'将来負担比率（分子）の構造'!L$46</f>
        <v>1</v>
      </c>
      <c r="L61" s="172"/>
      <c r="M61" s="172"/>
      <c r="N61" s="172">
        <f>'将来負担比率（分子）の構造'!M$46</f>
        <v>1</v>
      </c>
      <c r="O61" s="172"/>
      <c r="P61" s="172"/>
    </row>
    <row r="62" spans="1:16" x14ac:dyDescent="0.15">
      <c r="A62" s="172" t="s">
        <v>36</v>
      </c>
      <c r="B62" s="172">
        <f>'将来負担比率（分子）の構造'!I$45</f>
        <v>1684</v>
      </c>
      <c r="C62" s="172"/>
      <c r="D62" s="172"/>
      <c r="E62" s="172">
        <f>'将来負担比率（分子）の構造'!J$45</f>
        <v>1684</v>
      </c>
      <c r="F62" s="172"/>
      <c r="G62" s="172"/>
      <c r="H62" s="172">
        <f>'将来負担比率（分子）の構造'!K$45</f>
        <v>1606</v>
      </c>
      <c r="I62" s="172"/>
      <c r="J62" s="172"/>
      <c r="K62" s="172">
        <f>'将来負担比率（分子）の構造'!L$45</f>
        <v>1606</v>
      </c>
      <c r="L62" s="172"/>
      <c r="M62" s="172"/>
      <c r="N62" s="172">
        <f>'将来負担比率（分子）の構造'!M$45</f>
        <v>1592</v>
      </c>
      <c r="O62" s="172"/>
      <c r="P62" s="172"/>
    </row>
    <row r="63" spans="1:16" x14ac:dyDescent="0.15">
      <c r="A63" s="172" t="s">
        <v>35</v>
      </c>
      <c r="B63" s="172">
        <f>'将来負担比率（分子）の構造'!I$44</f>
        <v>1188</v>
      </c>
      <c r="C63" s="172"/>
      <c r="D63" s="172"/>
      <c r="E63" s="172">
        <f>'将来負担比率（分子）の構造'!J$44</f>
        <v>1065</v>
      </c>
      <c r="F63" s="172"/>
      <c r="G63" s="172"/>
      <c r="H63" s="172">
        <f>'将来負担比率（分子）の構造'!K$44</f>
        <v>1006</v>
      </c>
      <c r="I63" s="172"/>
      <c r="J63" s="172"/>
      <c r="K63" s="172">
        <f>'将来負担比率（分子）の構造'!L$44</f>
        <v>1026</v>
      </c>
      <c r="L63" s="172"/>
      <c r="M63" s="172"/>
      <c r="N63" s="172">
        <f>'将来負担比率（分子）の構造'!M$44</f>
        <v>1007</v>
      </c>
      <c r="O63" s="172"/>
      <c r="P63" s="172"/>
    </row>
    <row r="64" spans="1:16" x14ac:dyDescent="0.15">
      <c r="A64" s="172" t="s">
        <v>34</v>
      </c>
      <c r="B64" s="172">
        <f>'将来負担比率（分子）の構造'!I$43</f>
        <v>8401</v>
      </c>
      <c r="C64" s="172"/>
      <c r="D64" s="172"/>
      <c r="E64" s="172">
        <f>'将来負担比率（分子）の構造'!J$43</f>
        <v>7925</v>
      </c>
      <c r="F64" s="172"/>
      <c r="G64" s="172"/>
      <c r="H64" s="172">
        <f>'将来負担比率（分子）の構造'!K$43</f>
        <v>7625</v>
      </c>
      <c r="I64" s="172"/>
      <c r="J64" s="172"/>
      <c r="K64" s="172">
        <f>'将来負担比率（分子）の構造'!L$43</f>
        <v>7229</v>
      </c>
      <c r="L64" s="172"/>
      <c r="M64" s="172"/>
      <c r="N64" s="172">
        <f>'将来負担比率（分子）の構造'!M$43</f>
        <v>7018</v>
      </c>
      <c r="O64" s="172"/>
      <c r="P64" s="172"/>
    </row>
    <row r="65" spans="1:16" x14ac:dyDescent="0.15">
      <c r="A65" s="172" t="s">
        <v>33</v>
      </c>
      <c r="B65" s="172">
        <f>'将来負担比率（分子）の構造'!I$42</f>
        <v>115</v>
      </c>
      <c r="C65" s="172"/>
      <c r="D65" s="172"/>
      <c r="E65" s="172">
        <f>'将来負担比率（分子）の構造'!J$42</f>
        <v>107</v>
      </c>
      <c r="F65" s="172"/>
      <c r="G65" s="172"/>
      <c r="H65" s="172">
        <f>'将来負担比率（分子）の構造'!K$42</f>
        <v>100</v>
      </c>
      <c r="I65" s="172"/>
      <c r="J65" s="172"/>
      <c r="K65" s="172">
        <f>'将来負担比率（分子）の構造'!L$42</f>
        <v>92</v>
      </c>
      <c r="L65" s="172"/>
      <c r="M65" s="172"/>
      <c r="N65" s="172">
        <f>'将来負担比率（分子）の構造'!M$42</f>
        <v>84</v>
      </c>
      <c r="O65" s="172"/>
      <c r="P65" s="172"/>
    </row>
    <row r="66" spans="1:16" x14ac:dyDescent="0.15">
      <c r="A66" s="172" t="s">
        <v>32</v>
      </c>
      <c r="B66" s="172">
        <f>'将来負担比率（分子）の構造'!I$41</f>
        <v>11839</v>
      </c>
      <c r="C66" s="172"/>
      <c r="D66" s="172"/>
      <c r="E66" s="172">
        <f>'将来負担比率（分子）の構造'!J$41</f>
        <v>13234</v>
      </c>
      <c r="F66" s="172"/>
      <c r="G66" s="172"/>
      <c r="H66" s="172">
        <f>'将来負担比率（分子）の構造'!K$41</f>
        <v>14840</v>
      </c>
      <c r="I66" s="172"/>
      <c r="J66" s="172"/>
      <c r="K66" s="172">
        <f>'将来負担比率（分子）の構造'!L$41</f>
        <v>14438</v>
      </c>
      <c r="L66" s="172"/>
      <c r="M66" s="172"/>
      <c r="N66" s="172">
        <f>'将来負担比率（分子）の構造'!M$41</f>
        <v>13937</v>
      </c>
      <c r="O66" s="172"/>
      <c r="P66" s="172"/>
    </row>
    <row r="67" spans="1:16" x14ac:dyDescent="0.15">
      <c r="A67" s="172" t="s">
        <v>76</v>
      </c>
      <c r="B67" s="172" t="e">
        <f>NA()</f>
        <v>#N/A</v>
      </c>
      <c r="C67" s="172">
        <f>IF(ISNUMBER('将来負担比率（分子）の構造'!I$53), IF('将来負担比率（分子）の構造'!I$53 &lt; 0, 0, '将来負担比率（分子）の構造'!I$53), NA())</f>
        <v>5149</v>
      </c>
      <c r="D67" s="172" t="e">
        <f>NA()</f>
        <v>#N/A</v>
      </c>
      <c r="E67" s="172" t="e">
        <f>NA()</f>
        <v>#N/A</v>
      </c>
      <c r="F67" s="172">
        <f>IF(ISNUMBER('将来負担比率（分子）の構造'!J$53), IF('将来負担比率（分子）の構造'!J$53 &lt; 0, 0, '将来負担比率（分子）の構造'!J$53), NA())</f>
        <v>5890</v>
      </c>
      <c r="G67" s="172" t="e">
        <f>NA()</f>
        <v>#N/A</v>
      </c>
      <c r="H67" s="172" t="e">
        <f>NA()</f>
        <v>#N/A</v>
      </c>
      <c r="I67" s="172">
        <f>IF(ISNUMBER('将来負担比率（分子）の構造'!K$53), IF('将来負担比率（分子）の構造'!K$53 &lt; 0, 0, '将来負担比率（分子）の構造'!K$53), NA())</f>
        <v>6349</v>
      </c>
      <c r="J67" s="172" t="e">
        <f>NA()</f>
        <v>#N/A</v>
      </c>
      <c r="K67" s="172" t="e">
        <f>NA()</f>
        <v>#N/A</v>
      </c>
      <c r="L67" s="172">
        <f>IF(ISNUMBER('将来負担比率（分子）の構造'!L$53), IF('将来負担比率（分子）の構造'!L$53 &lt; 0, 0, '将来負担比率（分子）の構造'!L$53), NA())</f>
        <v>6217</v>
      </c>
      <c r="M67" s="172" t="e">
        <f>NA()</f>
        <v>#N/A</v>
      </c>
      <c r="N67" s="172" t="e">
        <f>NA()</f>
        <v>#N/A</v>
      </c>
      <c r="O67" s="172">
        <f>IF(ISNUMBER('将来負担比率（分子）の構造'!M$53), IF('将来負担比率（分子）の構造'!M$53 &lt; 0, 0, '将来負担比率（分子）の構造'!M$53), NA())</f>
        <v>6057</v>
      </c>
      <c r="P67" s="172" t="e">
        <f>NA()</f>
        <v>#N/A</v>
      </c>
    </row>
    <row r="70" spans="1:16" x14ac:dyDescent="0.15">
      <c r="A70" s="174" t="s">
        <v>77</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78</v>
      </c>
      <c r="B72" s="176">
        <f>基金残高に係る経年分析!F55</f>
        <v>1832</v>
      </c>
      <c r="C72" s="176">
        <f>基金残高に係る経年分析!G55</f>
        <v>1813</v>
      </c>
      <c r="D72" s="176">
        <f>基金残高に係る経年分析!H55</f>
        <v>1938</v>
      </c>
    </row>
    <row r="73" spans="1:16" x14ac:dyDescent="0.15">
      <c r="A73" s="175" t="s">
        <v>79</v>
      </c>
      <c r="B73" s="176">
        <f>基金残高に係る経年分析!F56</f>
        <v>341</v>
      </c>
      <c r="C73" s="176">
        <f>基金残高に係る経年分析!G56</f>
        <v>341</v>
      </c>
      <c r="D73" s="176">
        <f>基金残高に係る経年分析!H56</f>
        <v>341</v>
      </c>
    </row>
    <row r="74" spans="1:16" x14ac:dyDescent="0.15">
      <c r="A74" s="175" t="s">
        <v>80</v>
      </c>
      <c r="B74" s="176">
        <f>基金残高に係る経年分析!F57</f>
        <v>1815</v>
      </c>
      <c r="C74" s="176">
        <f>基金残高に係る経年分析!G57</f>
        <v>1725</v>
      </c>
      <c r="D74" s="176">
        <f>基金残高に係る経年分析!H57</f>
        <v>1639</v>
      </c>
    </row>
  </sheetData>
  <sheetProtection algorithmName="SHA-512" hashValue="OPXOpyAtXn59aE74X5mD6NWN/WQfeoiYlhg9sgKAlXP4VjPKp8HHUWmSfACqfE/wqX6WfhiV6g/PMkEbPn0ysA==" saltValue="cw33xfUNZlnPAJl9XsN9u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2023-03-30T00:20:28Z</cp:lastPrinted>
  <dcterms:created xsi:type="dcterms:W3CDTF">2023-02-20T05:12:06Z</dcterms:created>
  <dcterms:modified xsi:type="dcterms:W3CDTF">2023-03-30T00:20:38Z</dcterms:modified>
  <cp:category/>
</cp:coreProperties>
</file>