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C38" i="9"/>
  <c r="CO37" i="9"/>
  <c r="AM37" i="9"/>
  <c r="C37" i="9"/>
  <c r="CO36" i="9"/>
  <c r="AM36" i="9"/>
  <c r="CO35" i="9"/>
  <c r="CO34" i="9"/>
  <c r="BW34" i="9"/>
  <c r="BW35" i="9" s="1"/>
  <c r="BW36" i="9" s="1"/>
  <c r="BW37" i="9" s="1"/>
  <c r="BW38" i="9" s="1"/>
  <c r="BW39" i="9" s="1"/>
  <c r="BW40" i="9" s="1"/>
  <c r="BW41" i="9" s="1"/>
  <c r="BW42" i="9" s="1"/>
  <c r="BW43" i="9" s="1"/>
  <c r="C34" i="9"/>
  <c r="U34" i="9" l="1"/>
  <c r="U35" i="9" s="1"/>
  <c r="U36" i="9" s="1"/>
  <c r="U37" i="9" s="1"/>
  <c r="U38"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alcChain>
</file>

<file path=xl/sharedStrings.xml><?xml version="1.0" encoding="utf-8"?>
<sst xmlns="http://schemas.openxmlformats.org/spreadsheetml/2006/main" count="1041" uniqueCount="567">
  <si>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</si>
  <si>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</si>
  <si>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</si>
  <si>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</si>
  <si>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</si>
  <si>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</si>
  <si>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</si>
  <si>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</si>
  <si>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</si>
  <si>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</si>
  <si>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</si>
  <si>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</si>
  <si>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</si>
  <si>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</si>
  <si>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</si>
  <si>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</si>
  <si>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</si>
  <si>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</si>
  <si>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</si>
  <si>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</si>
  <si>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</si>
  <si>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</si>
  <si>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</si>
  <si>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</si>
  <si>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</si>
  <si>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</si>
  <si>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</si>
  <si>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</si>
  <si>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</si>
  <si>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</si>
  <si>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</si>
  <si>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</si>
  <si>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</si>
  <si>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</si>
  <si>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</si>
  <si>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</si>
  <si>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</si>
  <si>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</si>
  <si>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</si>
  <si>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</si>
  <si>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</si>
  <si>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</si>
  <si>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</si>
  <si>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</si>
  <si>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</si>
  <si>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</si>
  <si>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</si>
  <si>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</si>
  <si>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</si>
  <si>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</si>
  <si>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</si>
  <si>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</si>
  <si>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</si>
  <si>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</si>
  <si>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</si>
  <si>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</si>
  <si>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</si>
  <si>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</si>
  <si>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</si>
  <si>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</si>
  <si>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</si>
  <si>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</si>
  <si>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</si>
  <si>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</si>
  <si>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</si>
  <si>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</si>
  <si>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</si>
  <si>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</si>
  <si>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</si>
  <si>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</si>
  <si>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</si>
  <si>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</si>
  <si>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</si>
  <si>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</si>
  <si>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</si>
  <si>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</si>
  <si>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</si>
  <si>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</si>
  <si>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</si>
  <si>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</si>
  <si>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</si>
  <si>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市川三郷町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</si>
  <si>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</si>
  <si>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</si>
  <si>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</si>
  <si>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</si>
  <si>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</si>
  <si>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</si>
  <si>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</si>
  <si>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</si>
  <si>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</si>
  <si>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</si>
  <si>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</si>
  <si>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</si>
  <si>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</si>
  <si>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</si>
  <si>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</si>
  <si>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</si>
  <si>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</si>
  <si>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</si>
  <si>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</si>
  <si>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</si>
  <si>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</si>
  <si>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</si>
  <si>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</si>
  <si>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</si>
  <si>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</si>
  <si>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</si>
  <si>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</si>
  <si>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</si>
  <si>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</si>
  <si>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</si>
  <si>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</si>
  <si>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</si>
  <si>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</si>
  <si>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</si>
  <si>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</si>
  <si>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</si>
  <si>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</si>
  <si>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</si>
  <si>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</si>
  <si>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</si>
  <si>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</si>
  <si>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</si>
  <si>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</si>
  <si>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</si>
  <si>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</si>
  <si>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</si>
  <si>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</si>
  <si>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</si>
  <si>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</si>
  <si>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</si>
  <si>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</si>
  <si>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</si>
  <si>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</si>
  <si>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</si>
  <si>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</si>
  <si>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</si>
  <si>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</si>
  <si>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</si>
  <si>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</si>
  <si>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</si>
  <si>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</si>
  <si>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</si>
  <si>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</si>
  <si>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</si>
  <si>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</si>
  <si>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</si>
  <si>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</si>
  <si>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</si>
  <si>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</si>
  <si>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</si>
  <si>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</si>
  <si>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</si>
  <si>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</si>
  <si>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</si>
  <si>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</si>
  <si>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</si>
  <si>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</si>
  <si>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</si>
  <si>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</si>
  <si>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</si>
  <si>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</si>
  <si>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</si>
  <si>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</si>
  <si>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</si>
  <si>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</si>
  <si>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</si>
  <si>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</si>
  <si>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</si>
  <si>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</si>
  <si>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</si>
  <si>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</si>
  <si>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</si>
  <si>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</si>
  <si>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</si>
  <si>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</si>
  <si>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</si>
  <si>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</si>
  <si>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</si>
  <si>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</si>
  <si>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</si>
  <si>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</si>
  <si>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</si>
  <si>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</si>
  <si>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</si>
  <si>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</si>
  <si>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</si>
  <si>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</si>
  <si>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</si>
  <si>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</si>
  <si>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</si>
  <si>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</si>
  <si>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山梨県市川三郷町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</si>
  <si>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</si>
  <si>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</si>
  <si>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</si>
  <si>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</si>
  <si>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</si>
  <si>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</si>
  <si>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</si>
  <si>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</si>
  <si>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</si>
  <si>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</si>
  <si>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</si>
  <si>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</si>
  <si>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</si>
  <si>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</si>
  <si>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</si>
  <si>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</si>
  <si>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</si>
  <si>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</si>
  <si>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</si>
  <si>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</si>
  <si>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</si>
  <si>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</si>
  <si>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</si>
  <si>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</si>
  <si>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</si>
  <si>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</si>
  <si>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</si>
  <si>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</si>
  <si>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</si>
  <si>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</si>
  <si>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</si>
  <si>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</si>
  <si>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</si>
  <si>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</si>
  <si>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</si>
  <si>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</si>
  <si>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</si>
  <si>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</si>
  <si>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</si>
  <si>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</si>
  <si>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</si>
  <si>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</si>
  <si>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</si>
  <si>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</si>
  <si>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</si>
  <si>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</si>
  <si>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</si>
  <si>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</si>
  <si>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</si>
  <si>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</si>
  <si>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</si>
  <si>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</si>
  <si>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</si>
  <si>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</si>
  <si>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</si>
  <si>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</si>
  <si>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</si>
  <si>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</si>
  <si>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</si>
  <si>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</si>
  <si>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</si>
  <si>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</si>
  <si>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</si>
  <si>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</si>
  <si>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</si>
  <si>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</si>
  <si>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</si>
  <si>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</si>
  <si>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</si>
  <si>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</si>
  <si>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</si>
  <si>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</si>
  <si>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</si>
  <si>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</si>
  <si>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</si>
  <si>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</si>
  <si>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</si>
  <si>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</si>
  <si>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</si>
  <si>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</si>
  <si>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</si>
  <si>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</si>
  <si>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</si>
  <si>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</si>
  <si>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</si>
  <si>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</si>
  <si>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</si>
  <si>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</si>
  <si>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</si>
  <si>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</si>
  <si>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</si>
  <si>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</si>
  <si>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</si>
  <si>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</si>
  <si>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</si>
  <si>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</si>
  <si>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</si>
  <si>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</si>
  <si>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</si>
  <si>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</si>
  <si>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</si>
  <si>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</si>
  <si>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</si>
  <si>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</si>
  <si>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</si>
  <si>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</si>
  <si>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</si>
  <si>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</si>
  <si>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</si>
  <si>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</si>
  <si>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</si>
  <si>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</si>
  <si>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</si>
  <si>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</si>
  <si>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</si>
  <si>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</si>
  <si>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</si>
  <si>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</si>
  <si>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</si>
  <si>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</si>
  <si>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</si>
  <si>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</si>
  <si>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</si>
  <si>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</si>
  <si>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</si>
  <si>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</si>
  <si>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</si>
  <si>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</si>
  <si>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</si>
  <si>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</si>
  <si>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</si>
  <si>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</si>
  <si>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</si>
  <si>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</si>
  <si>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</si>
  <si>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</si>
  <si>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</si>
  <si>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</si>
  <si>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</si>
  <si>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</si>
  <si>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</si>
  <si>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</si>
  <si>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</si>
  <si>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</si>
  <si>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</si>
  <si>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</si>
  <si>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</si>
  <si>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</si>
  <si>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山梨県市川三郷町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</si>
  <si>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</si>
  <si>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</si>
  <si>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</si>
  <si>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</si>
  <si>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</si>
  <si>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</si>
  <si>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</si>
  <si>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</si>
  <si>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</si>
  <si>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</si>
  <si>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</si>
  <si>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</si>
  <si>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</si>
  <si>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</si>
  <si>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</si>
  <si>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</si>
  <si>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</si>
  <si>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</si>
  <si>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</si>
  <si>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</si>
  <si>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恩賜県有財産保護管理事業特別会計</t>
    <phoneticPr fontId="5"/>
  </si>
  <si>
    <t>歌舞伎文化公園管理特別会計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</si>
  <si>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</si>
  <si>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</si>
  <si>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</si>
  <si>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</si>
  <si>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</si>
  <si>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</si>
  <si>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</si>
  <si>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</si>
  <si>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</si>
  <si>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</si>
  <si>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</si>
  <si>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</si>
  <si>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</si>
  <si>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</si>
  <si>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</si>
  <si>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</si>
  <si>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訪問看護ステーション西八代特別会計</t>
    <phoneticPr fontId="5"/>
  </si>
  <si>
    <t>後期高齢者医療特別会計</t>
    <phoneticPr fontId="5"/>
  </si>
  <si>
    <t>上水道事業会計</t>
    <phoneticPr fontId="5"/>
  </si>
  <si>
    <t>法適用企業</t>
    <phoneticPr fontId="5"/>
  </si>
  <si>
    <t>病院事業会計</t>
    <phoneticPr fontId="5"/>
  </si>
  <si>
    <t>簡易水道特別会計</t>
    <phoneticPr fontId="5"/>
  </si>
  <si>
    <t>法非適用企業</t>
    <phoneticPr fontId="5"/>
  </si>
  <si>
    <t>公共下水道事業特別会計</t>
    <phoneticPr fontId="5"/>
  </si>
  <si>
    <t>農業集落排水事業特別会計</t>
    <phoneticPr fontId="5"/>
  </si>
  <si>
    <t>戸別浄化槽整備推進事業特別会計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</si>
  <si>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</si>
  <si>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</si>
  <si>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</si>
  <si>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</si>
  <si>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</si>
  <si>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</si>
  <si>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</si>
  <si>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</si>
  <si>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</si>
  <si>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</si>
  <si>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</si>
  <si>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</si>
  <si>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</si>
  <si>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</si>
  <si>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</si>
  <si>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</si>
  <si>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</si>
  <si>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</si>
  <si>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</si>
  <si>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</si>
  <si>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</si>
  <si>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</si>
  <si>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</si>
  <si>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</si>
  <si>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</si>
  <si>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</si>
  <si>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</si>
  <si>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</si>
  <si>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</si>
  <si>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</si>
  <si>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</si>
  <si>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</si>
  <si>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</si>
  <si>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</si>
  <si>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</si>
  <si>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</si>
  <si>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</si>
  <si>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</si>
  <si>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</si>
  <si>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</si>
  <si>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</si>
  <si>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</si>
  <si>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</si>
  <si>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</si>
  <si>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</si>
  <si>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</si>
  <si>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</si>
  <si>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</si>
  <si>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</si>
  <si>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</si>
  <si>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</si>
  <si>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</si>
  <si>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</si>
  <si>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</si>
  <si>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</si>
  <si>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</si>
  <si>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</si>
  <si>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</si>
  <si>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</si>
  <si>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</si>
  <si>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</si>
  <si>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</si>
  <si>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</si>
  <si>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</si>
  <si>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</si>
  <si>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</si>
  <si>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</si>
  <si>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</si>
  <si>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</si>
  <si>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</si>
  <si>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</si>
  <si>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</si>
  <si>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</si>
  <si>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</si>
  <si>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</si>
  <si>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</si>
  <si>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</si>
  <si>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</si>
  <si>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</si>
  <si>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</si>
  <si>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</si>
  <si>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</si>
  <si>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</si>
  <si>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</si>
  <si>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</si>
  <si>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</si>
  <si>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</si>
  <si>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</si>
  <si>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</si>
  <si>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</si>
  <si>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</si>
  <si>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</si>
  <si>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</si>
  <si>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</si>
  <si>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</si>
  <si>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</si>
  <si>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</si>
  <si>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</si>
  <si>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</si>
  <si>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</si>
  <si>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</si>
  <si>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</si>
  <si>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</si>
  <si>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</si>
  <si>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</si>
  <si>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</si>
  <si>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</si>
  <si>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</si>
  <si>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</si>
  <si>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</si>
  <si>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</si>
  <si>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</si>
  <si>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</si>
  <si>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</si>
  <si>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</si>
  <si>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</si>
  <si>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</si>
  <si>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</si>
  <si>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</si>
  <si>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</si>
  <si>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</si>
  <si>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</si>
  <si>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</si>
  <si>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</si>
  <si>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</si>
  <si>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</si>
  <si>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</si>
  <si>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</si>
  <si>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</si>
  <si>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</si>
  <si>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</si>
  <si>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</si>
  <si>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</si>
  <si>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</si>
  <si>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</si>
  <si>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病院事業会計</t>
  </si>
  <si>
    <t>国民健康保険特別会計</t>
  </si>
  <si>
    <t>上水道事業会計</t>
  </si>
  <si>
    <t>介護保険特別会計</t>
  </si>
  <si>
    <t>公共下水道事業特別会計</t>
  </si>
  <si>
    <t>簡易水道特別会計</t>
  </si>
  <si>
    <t>恩賜県有財産保護管理事業特別会計</t>
  </si>
  <si>
    <t>その他会計（赤字）</t>
  </si>
  <si>
    <t>その他会計（黒字）</t>
  </si>
  <si>
    <t>-</t>
    <phoneticPr fontId="2"/>
  </si>
  <si>
    <t>-</t>
    <phoneticPr fontId="2"/>
  </si>
  <si>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24"/>
  </si>
  <si>
    <t>山梨県市町村総合事務組合　行政手続の電子化事業特別会計</t>
    <rPh sb="0" eb="3">
      <t>ヤマナシケン</t>
    </rPh>
    <rPh sb="3" eb="6">
      <t>シチョウソン</t>
    </rPh>
    <rPh sb="6" eb="8">
      <t>ソウゴウ</t>
    </rPh>
    <rPh sb="8" eb="10">
      <t>ジム</t>
    </rPh>
    <rPh sb="10" eb="12">
      <t>クミアイ</t>
    </rPh>
    <rPh sb="13" eb="15">
      <t>ギョウセイ</t>
    </rPh>
    <rPh sb="15" eb="17">
      <t>テツヅ</t>
    </rPh>
    <rPh sb="18" eb="21">
      <t>デンシカ</t>
    </rPh>
    <rPh sb="21" eb="23">
      <t>ジギョウ</t>
    </rPh>
    <rPh sb="23" eb="25">
      <t>トクベツ</t>
    </rPh>
    <rPh sb="25" eb="27">
      <t>カイケイ</t>
    </rPh>
    <phoneticPr fontId="24"/>
  </si>
  <si>
    <t>山梨県市町村総合事務組合　会館管理・研修事業特別会計</t>
    <rPh sb="0" eb="3">
      <t>ヤマナシケン</t>
    </rPh>
    <rPh sb="3" eb="6">
      <t>シチョウソン</t>
    </rPh>
    <rPh sb="6" eb="8">
      <t>ソウゴウ</t>
    </rPh>
    <rPh sb="8" eb="10">
      <t>ジム</t>
    </rPh>
    <rPh sb="10" eb="12">
      <t>クミアイ</t>
    </rPh>
    <rPh sb="13" eb="15">
      <t>カイカン</t>
    </rPh>
    <rPh sb="15" eb="17">
      <t>カンリ</t>
    </rPh>
    <rPh sb="18" eb="20">
      <t>ケンシュウ</t>
    </rPh>
    <rPh sb="20" eb="22">
      <t>ジギョウ</t>
    </rPh>
    <rPh sb="22" eb="24">
      <t>トクベツ</t>
    </rPh>
    <rPh sb="24" eb="26">
      <t>カイケイ</t>
    </rPh>
    <phoneticPr fontId="24"/>
  </si>
  <si>
    <t>山梨県市町村総合事務組合　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24"/>
  </si>
  <si>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4"/>
  </si>
  <si>
    <t>峡南広域行政組合　一般会計</t>
    <rPh sb="0" eb="2">
      <t>キョウナン</t>
    </rPh>
    <rPh sb="2" eb="4">
      <t>コウイキ</t>
    </rPh>
    <rPh sb="4" eb="6">
      <t>ギョウセイ</t>
    </rPh>
    <rPh sb="6" eb="8">
      <t>クミアイ</t>
    </rPh>
    <rPh sb="9" eb="11">
      <t>イッパン</t>
    </rPh>
    <rPh sb="11" eb="13">
      <t>カイケイ</t>
    </rPh>
    <phoneticPr fontId="24"/>
  </si>
  <si>
    <t>峡南広域行政組合　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24"/>
  </si>
  <si>
    <t>峡南広域行政組合　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24"/>
  </si>
  <si>
    <t>三郡衛生組合　一般会計</t>
    <rPh sb="0" eb="2">
      <t>サングン</t>
    </rPh>
    <rPh sb="2" eb="4">
      <t>エイセイ</t>
    </rPh>
    <rPh sb="4" eb="6">
      <t>クミアイ</t>
    </rPh>
    <rPh sb="7" eb="9">
      <t>イッパン</t>
    </rPh>
    <rPh sb="9" eb="11">
      <t>カイケイ</t>
    </rPh>
    <phoneticPr fontId="24"/>
  </si>
  <si>
    <t>三郡衛生組合　し尿処理事業特別会計</t>
    <rPh sb="0" eb="2">
      <t>サングン</t>
    </rPh>
    <rPh sb="2" eb="4">
      <t>エイセイ</t>
    </rPh>
    <rPh sb="4" eb="6">
      <t>クミアイ</t>
    </rPh>
    <rPh sb="8" eb="9">
      <t>ニョウ</t>
    </rPh>
    <rPh sb="9" eb="11">
      <t>ショリ</t>
    </rPh>
    <rPh sb="11" eb="13">
      <t>ジギョウ</t>
    </rPh>
    <rPh sb="13" eb="15">
      <t>トクベツ</t>
    </rPh>
    <rPh sb="15" eb="17">
      <t>カイケイ</t>
    </rPh>
    <phoneticPr fontId="24"/>
  </si>
  <si>
    <t>三郡衛生組合　火葬事業特別会計</t>
    <rPh sb="0" eb="2">
      <t>サングン</t>
    </rPh>
    <rPh sb="2" eb="4">
      <t>エイセイ</t>
    </rPh>
    <rPh sb="4" eb="6">
      <t>クミアイ</t>
    </rPh>
    <rPh sb="7" eb="9">
      <t>カソウ</t>
    </rPh>
    <rPh sb="9" eb="11">
      <t>ジギョウ</t>
    </rPh>
    <rPh sb="11" eb="13">
      <t>トクベツ</t>
    </rPh>
    <rPh sb="13" eb="15">
      <t>カイケイ</t>
    </rPh>
    <phoneticPr fontId="24"/>
  </si>
  <si>
    <t>峡南衛生組合　一般会計</t>
    <rPh sb="0" eb="2">
      <t>キョウナン</t>
    </rPh>
    <rPh sb="2" eb="4">
      <t>エイセイ</t>
    </rPh>
    <rPh sb="4" eb="6">
      <t>クミアイ</t>
    </rPh>
    <rPh sb="7" eb="9">
      <t>イッパン</t>
    </rPh>
    <rPh sb="9" eb="11">
      <t>カイケイ</t>
    </rPh>
    <phoneticPr fontId="24"/>
  </si>
  <si>
    <t>山梨県市町村議会議員公務災害補償等組合　一般会計</t>
    <rPh sb="0" eb="3">
      <t>ヤマナシケン</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24"/>
  </si>
  <si>
    <t>中巨摩地区広域事務組合　一般会計</t>
    <rPh sb="0" eb="3">
      <t>ナカコマ</t>
    </rPh>
    <rPh sb="3" eb="5">
      <t>チク</t>
    </rPh>
    <rPh sb="5" eb="7">
      <t>コウイキ</t>
    </rPh>
    <rPh sb="7" eb="9">
      <t>ジム</t>
    </rPh>
    <rPh sb="9" eb="11">
      <t>クミアイ</t>
    </rPh>
    <rPh sb="12" eb="14">
      <t>イッパン</t>
    </rPh>
    <rPh sb="14" eb="16">
      <t>カイケイ</t>
    </rPh>
    <phoneticPr fontId="24"/>
  </si>
  <si>
    <t>中巨摩地区広域事務組合　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24"/>
  </si>
  <si>
    <t>中巨摩地区広域事務組合　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24"/>
  </si>
  <si>
    <t>中巨摩地区広域事務組合　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24"/>
  </si>
  <si>
    <t>中巨摩地区広域事務組合　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24"/>
  </si>
  <si>
    <t>中巨摩地区広域事務組合　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24"/>
  </si>
  <si>
    <t>山梨県後期高齢者医療広域連合　一般会計　その他1会計</t>
    <rPh sb="0" eb="3">
      <t>ヤマナシケン</t>
    </rPh>
    <rPh sb="3" eb="5">
      <t>コウキ</t>
    </rPh>
    <rPh sb="5" eb="7">
      <t>コウレイ</t>
    </rPh>
    <rPh sb="7" eb="8">
      <t>シャ</t>
    </rPh>
    <rPh sb="8" eb="10">
      <t>イリョウ</t>
    </rPh>
    <rPh sb="10" eb="12">
      <t>コウイキ</t>
    </rPh>
    <rPh sb="12" eb="14">
      <t>レンゴウ</t>
    </rPh>
    <rPh sb="15" eb="17">
      <t>イッパン</t>
    </rPh>
    <rPh sb="17" eb="19">
      <t>カイケイ</t>
    </rPh>
    <rPh sb="22" eb="23">
      <t>タ</t>
    </rPh>
    <rPh sb="24" eb="26">
      <t>カイケイ</t>
    </rPh>
    <phoneticPr fontId="24"/>
  </si>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</sst>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100144</c:v>
                </c:pt>
                <c:pt idx="1">
                  <c:v>53792</c:v>
                </c:pt>
                <c:pt idx="2">
                  <c:v>50620</c:v>
                </c:pt>
                <c:pt idx="3">
                  <c:v>52964</c:v>
                </c:pt>
                <c:pt idx="4">
                  <c:v>57811</c:v>
                </c:pt>
              </c:numCache>
            </c:numRef>
          </c:val>
          <c:smooth val="0"/>
        </c:ser>
        <c:dLbls>
          <c:showLegendKey val="0"/>
          <c:showVal val="0"/>
          <c:showCatName val="0"/>
          <c:showSerName val="0"/>
          <c:showPercent val="0"/>
          <c:showBubbleSize val="0"/>
        </c:dLbls>
        <c:marker val="1"/>
        <c:smooth val="0"/>
        <c:axId val="127540608"/>
        <c:axId val="127567360"/>
      </c:lineChart>
      <c:catAx>
        <c:axId val="1275406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67360"/>
        <c:crosses val="autoZero"/>
        <c:auto val="1"/>
        <c:lblAlgn val="ctr"/>
        <c:lblOffset val="100"/>
        <c:tickLblSkip val="1"/>
        <c:tickMarkSkip val="1"/>
        <c:noMultiLvlLbl val="0"/>
      </c:catAx>
      <c:valAx>
        <c:axId val="1275673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40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9.25</c:v>
                </c:pt>
                <c:pt idx="1">
                  <c:v>12.92</c:v>
                </c:pt>
                <c:pt idx="2">
                  <c:v>15.19</c:v>
                </c:pt>
                <c:pt idx="3">
                  <c:v>12.02</c:v>
                </c:pt>
                <c:pt idx="4">
                  <c:v>8.42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11.61</c:v>
                </c:pt>
                <c:pt idx="1">
                  <c:v>14.22</c:v>
                </c:pt>
                <c:pt idx="2">
                  <c:v>17.850000000000001</c:v>
                </c:pt>
                <c:pt idx="3">
                  <c:v>19.7</c:v>
                </c:pt>
                <c:pt idx="4">
                  <c:v>19.72</c:v>
                </c:pt>
              </c:numCache>
            </c:numRef>
          </c:val>
        </c:ser>
        <c:dLbls>
          <c:showLegendKey val="0"/>
          <c:showVal val="0"/>
          <c:showCatName val="0"/>
          <c:showSerName val="0"/>
          <c:showPercent val="0"/>
          <c:showBubbleSize val="0"/>
        </c:dLbls>
        <c:gapWidth val="250"/>
        <c:overlap val="100"/>
        <c:axId val="128098304"/>
        <c:axId val="128100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7.1</c:v>
                </c:pt>
                <c:pt idx="1">
                  <c:v>12.36</c:v>
                </c:pt>
                <c:pt idx="2">
                  <c:v>9.48</c:v>
                </c:pt>
                <c:pt idx="3">
                  <c:v>3.34</c:v>
                </c:pt>
                <c:pt idx="4">
                  <c:v>2.0099999999999998</c:v>
                </c:pt>
              </c:numCache>
            </c:numRef>
          </c:val>
          <c:smooth val="0"/>
        </c:ser>
        <c:dLbls>
          <c:showLegendKey val="0"/>
          <c:showVal val="0"/>
          <c:showCatName val="0"/>
          <c:showSerName val="0"/>
          <c:showPercent val="0"/>
          <c:showBubbleSize val="0"/>
        </c:dLbls>
        <c:marker val="1"/>
        <c:smooth val="0"/>
        <c:axId val="128098304"/>
        <c:axId val="128100224"/>
      </c:lineChart>
      <c:catAx>
        <c:axId val="12809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100224"/>
        <c:crosses val="autoZero"/>
        <c:auto val="1"/>
        <c:lblAlgn val="ctr"/>
        <c:lblOffset val="100"/>
        <c:tickLblSkip val="1"/>
        <c:tickMarkSkip val="1"/>
        <c:noMultiLvlLbl val="0"/>
      </c:catAx>
      <c:valAx>
        <c:axId val="12810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9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0.41</c:v>
                </c:pt>
                <c:pt idx="2">
                  <c:v>#N/A</c:v>
                </c:pt>
                <c:pt idx="3">
                  <c:v>0.28000000000000003</c:v>
                </c:pt>
                <c:pt idx="4">
                  <c:v>#N/A</c:v>
                </c:pt>
                <c:pt idx="5">
                  <c:v>0.09</c:v>
                </c:pt>
                <c:pt idx="6">
                  <c:v>#N/A</c:v>
                </c:pt>
                <c:pt idx="7">
                  <c:v>0.12</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恩賜県有財産保護管理事業特別会計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0.11</c:v>
                </c:pt>
                <c:pt idx="2">
                  <c:v>#N/A</c:v>
                </c:pt>
                <c:pt idx="3">
                  <c:v>0.18</c:v>
                </c:pt>
                <c:pt idx="4">
                  <c:v>#N/A</c:v>
                </c:pt>
                <c:pt idx="5">
                  <c:v>0.16</c:v>
                </c:pt>
                <c:pt idx="6">
                  <c:v>#N/A</c:v>
                </c:pt>
                <c:pt idx="7">
                  <c:v>0.24</c:v>
                </c:pt>
                <c:pt idx="8">
                  <c:v>#N/A</c:v>
                </c:pt>
                <c:pt idx="9">
                  <c:v>0.17</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0.57999999999999996</c:v>
                </c:pt>
                <c:pt idx="2">
                  <c:v>#N/A</c:v>
                </c:pt>
                <c:pt idx="3">
                  <c:v>0.22</c:v>
                </c:pt>
                <c:pt idx="4">
                  <c:v>#N/A</c:v>
                </c:pt>
                <c:pt idx="5">
                  <c:v>0.54</c:v>
                </c:pt>
                <c:pt idx="6">
                  <c:v>#N/A</c:v>
                </c:pt>
                <c:pt idx="7">
                  <c:v>0.45</c:v>
                </c:pt>
                <c:pt idx="8">
                  <c:v>#N/A</c:v>
                </c:pt>
                <c:pt idx="9">
                  <c:v>0.45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1.1299999999999999</c:v>
                </c:pt>
                <c:pt idx="2">
                  <c:v>#N/A</c:v>
                </c:pt>
                <c:pt idx="3">
                  <c:v>0.86</c:v>
                </c:pt>
                <c:pt idx="4">
                  <c:v>#N/A</c:v>
                </c:pt>
                <c:pt idx="5">
                  <c:v>0.54</c:v>
                </c:pt>
                <c:pt idx="6">
                  <c:v>#N/A</c:v>
                </c:pt>
                <c:pt idx="7">
                  <c:v>1.1100000000000001</c:v>
                </c:pt>
                <c:pt idx="8">
                  <c:v>#N/A</c:v>
                </c:pt>
                <c:pt idx="9">
                  <c:v>0.86</c:v>
                </c:pt>
              </c:numCache>
            </c:numRef>
          </c:val>
        </c:ser>
        <c:ser>
          <c:idx val="6"/>
          <c:order val="6"/>
          <c:tx>
            <c:strRef>
              <c:f>データシート!$A$33</c:f>
              <c:strCache>
                <c:ptCount val="1"/>
                <c:pt idx="0">
                  <c:v>上水道事業会計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0.65</c:v>
                </c:pt>
                <c:pt idx="2">
                  <c:v>#N/A</c:v>
                </c:pt>
                <c:pt idx="3">
                  <c:v>1.27</c:v>
                </c:pt>
                <c:pt idx="4">
                  <c:v>#N/A</c:v>
                </c:pt>
                <c:pt idx="5">
                  <c:v>1.66</c:v>
                </c:pt>
                <c:pt idx="6">
                  <c:v>#N/A</c:v>
                </c:pt>
                <c:pt idx="7">
                  <c:v>1.37</c:v>
                </c:pt>
                <c:pt idx="8">
                  <c:v>#N/A</c:v>
                </c:pt>
                <c:pt idx="9">
                  <c:v>1.64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0.21</c:v>
                </c:pt>
                <c:pt idx="2">
                  <c:v>#N/A</c:v>
                </c:pt>
                <c:pt idx="3">
                  <c:v>1.22</c:v>
                </c:pt>
                <c:pt idx="4">
                  <c:v>#N/A</c:v>
                </c:pt>
                <c:pt idx="5">
                  <c:v>1.54</c:v>
                </c:pt>
                <c:pt idx="6">
                  <c:v>#N/A</c:v>
                </c:pt>
                <c:pt idx="7">
                  <c:v>2.2200000000000002</c:v>
                </c:pt>
                <c:pt idx="8">
                  <c:v>#N/A</c:v>
                </c:pt>
                <c:pt idx="9">
                  <c:v>2.17</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0.32</c:v>
                </c:pt>
                <c:pt idx="2">
                  <c:v>#N/A</c:v>
                </c:pt>
                <c:pt idx="3">
                  <c:v>0.11</c:v>
                </c:pt>
                <c:pt idx="4">
                  <c:v>#N/A</c:v>
                </c:pt>
                <c:pt idx="5">
                  <c:v>0.47</c:v>
                </c:pt>
                <c:pt idx="6">
                  <c:v>#N/A</c:v>
                </c:pt>
                <c:pt idx="7">
                  <c:v>0.85</c:v>
                </c:pt>
                <c:pt idx="8">
                  <c:v>#N/A</c:v>
                </c:pt>
                <c:pt idx="9">
                  <c:v>2.44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9.17</c:v>
                </c:pt>
                <c:pt idx="2">
                  <c:v>#N/A</c:v>
                </c:pt>
                <c:pt idx="3">
                  <c:v>12.86</c:v>
                </c:pt>
                <c:pt idx="4">
                  <c:v>#N/A</c:v>
                </c:pt>
                <c:pt idx="5">
                  <c:v>15.12</c:v>
                </c:pt>
                <c:pt idx="6">
                  <c:v>#N/A</c:v>
                </c:pt>
                <c:pt idx="7">
                  <c:v>11.94</c:v>
                </c:pt>
                <c:pt idx="8">
                  <c:v>#N/A</c:v>
                </c:pt>
                <c:pt idx="9">
                  <c:v>8.35</c:v>
                </c:pt>
              </c:numCache>
            </c:numRef>
          </c:val>
        </c:ser>
        <c:dLbls>
          <c:showLegendKey val="0"/>
          <c:showVal val="0"/>
          <c:showCatName val="0"/>
          <c:showSerName val="0"/>
          <c:showPercent val="0"/>
          <c:showBubbleSize val="0"/>
        </c:dLbls>
        <c:gapWidth val="150"/>
        <c:overlap val="100"/>
        <c:axId val="114255744"/>
        <c:axId val="114257280"/>
      </c:barChart>
      <c:catAx>
        <c:axId val="11425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257280"/>
        <c:crosses val="autoZero"/>
        <c:auto val="1"/>
        <c:lblAlgn val="ctr"/>
        <c:lblOffset val="100"/>
        <c:tickLblSkip val="1"/>
        <c:tickMarkSkip val="1"/>
        <c:noMultiLvlLbl val="0"/>
      </c:catAx>
      <c:valAx>
        <c:axId val="11425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55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1066</c:v>
                </c:pt>
                <c:pt idx="5">
                  <c:v>1132</c:v>
                </c:pt>
                <c:pt idx="8">
                  <c:v>1148</c:v>
                </c:pt>
                <c:pt idx="11">
                  <c:v>1157</c:v>
                </c:pt>
                <c:pt idx="14">
                  <c:v>1212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c:v>
                </c:pt>
                <c:pt idx="3">
                  <c:v>3</c:v>
                </c:pt>
                <c:pt idx="6">
                  <c:v>2</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190</c:v>
                </c:pt>
                <c:pt idx="3">
                  <c:v>181</c:v>
                </c:pt>
                <c:pt idx="6">
                  <c:v>134</c:v>
                </c:pt>
                <c:pt idx="9">
                  <c:v>107</c:v>
                </c:pt>
                <c:pt idx="12">
                  <c:v>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523</c:v>
                </c:pt>
                <c:pt idx="3">
                  <c:v>554</c:v>
                </c:pt>
                <c:pt idx="6">
                  <c:v>577</c:v>
                </c:pt>
                <c:pt idx="9">
                  <c:v>557</c:v>
                </c:pt>
                <c:pt idx="12">
                  <c:v>539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946</c:v>
                </c:pt>
                <c:pt idx="3">
                  <c:v>965</c:v>
                </c:pt>
                <c:pt idx="6">
                  <c:v>975</c:v>
                </c:pt>
                <c:pt idx="9">
                  <c:v>986</c:v>
                </c:pt>
                <c:pt idx="12">
                  <c:v>977</c:v>
                </c:pt>
              </c:numCache>
            </c:numRef>
          </c:val>
        </c:ser>
        <c:dLbls>
          <c:showLegendKey val="0"/>
          <c:showVal val="0"/>
          <c:showCatName val="0"/>
          <c:showSerName val="0"/>
          <c:showPercent val="0"/>
          <c:showBubbleSize val="0"/>
        </c:dLbls>
        <c:gapWidth val="100"/>
        <c:overlap val="100"/>
        <c:axId val="128359424"/>
        <c:axId val="128377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597</c:v>
                </c:pt>
                <c:pt idx="2">
                  <c:v>#N/A</c:v>
                </c:pt>
                <c:pt idx="3">
                  <c:v>#N/A</c:v>
                </c:pt>
                <c:pt idx="4">
                  <c:v>571</c:v>
                </c:pt>
                <c:pt idx="5">
                  <c:v>#N/A</c:v>
                </c:pt>
                <c:pt idx="6">
                  <c:v>#N/A</c:v>
                </c:pt>
                <c:pt idx="7">
                  <c:v>540</c:v>
                </c:pt>
                <c:pt idx="8">
                  <c:v>#N/A</c:v>
                </c:pt>
                <c:pt idx="9">
                  <c:v>#N/A</c:v>
                </c:pt>
                <c:pt idx="10">
                  <c:v>497</c:v>
                </c:pt>
                <c:pt idx="11">
                  <c:v>#N/A</c:v>
                </c:pt>
                <c:pt idx="12">
                  <c:v>#N/A</c:v>
                </c:pt>
                <c:pt idx="13">
                  <c:v>362</c:v>
                </c:pt>
                <c:pt idx="14">
                  <c:v>#N/A</c:v>
                </c:pt>
              </c:numCache>
            </c:numRef>
          </c:val>
          <c:smooth val="0"/>
        </c:ser>
        <c:dLbls>
          <c:showLegendKey val="0"/>
          <c:showVal val="0"/>
          <c:showCatName val="0"/>
          <c:showSerName val="0"/>
          <c:showPercent val="0"/>
          <c:showBubbleSize val="0"/>
        </c:dLbls>
        <c:marker val="1"/>
        <c:smooth val="0"/>
        <c:axId val="128359424"/>
        <c:axId val="128377984"/>
      </c:lineChart>
      <c:catAx>
        <c:axId val="12835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377984"/>
        <c:crosses val="autoZero"/>
        <c:auto val="1"/>
        <c:lblAlgn val="ctr"/>
        <c:lblOffset val="100"/>
        <c:tickLblSkip val="1"/>
        <c:tickMarkSkip val="1"/>
        <c:noMultiLvlLbl val="0"/>
      </c:catAx>
      <c:valAx>
        <c:axId val="12837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5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13415</c:v>
                </c:pt>
                <c:pt idx="5">
                  <c:v>13522</c:v>
                </c:pt>
                <c:pt idx="8">
                  <c:v>13445</c:v>
                </c:pt>
                <c:pt idx="11">
                  <c:v>13405</c:v>
                </c:pt>
                <c:pt idx="14">
                  <c:v>13436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2728</c:v>
                </c:pt>
                <c:pt idx="5">
                  <c:v>2574</c:v>
                </c:pt>
                <c:pt idx="8">
                  <c:v>2382</c:v>
                </c:pt>
                <c:pt idx="11">
                  <c:v>2238</c:v>
                </c:pt>
                <c:pt idx="14">
                  <c:v>2097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1768</c:v>
                </c:pt>
                <c:pt idx="5">
                  <c:v>2068</c:v>
                </c:pt>
                <c:pt idx="8">
                  <c:v>2266</c:v>
                </c:pt>
                <c:pt idx="11">
                  <c:v>2359</c:v>
                </c:pt>
                <c:pt idx="14">
                  <c:v>2267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1399</c:v>
                </c:pt>
                <c:pt idx="3">
                  <c:v>1417</c:v>
                </c:pt>
                <c:pt idx="6">
                  <c:v>1512</c:v>
                </c:pt>
                <c:pt idx="9">
                  <c:v>1521</c:v>
                </c:pt>
                <c:pt idx="12">
                  <c:v>1631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474</c:v>
                </c:pt>
                <c:pt idx="3">
                  <c:v>307</c:v>
                </c:pt>
                <c:pt idx="6">
                  <c:v>202</c:v>
                </c:pt>
                <c:pt idx="9">
                  <c:v>126</c:v>
                </c:pt>
                <c:pt idx="12">
                  <c:v>118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10686</c:v>
                </c:pt>
                <c:pt idx="3">
                  <c:v>10624</c:v>
                </c:pt>
                <c:pt idx="6">
                  <c:v>10263</c:v>
                </c:pt>
                <c:pt idx="9">
                  <c:v>10365</c:v>
                </c:pt>
                <c:pt idx="12">
                  <c:v>10016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139</c:v>
                </c:pt>
                <c:pt idx="3">
                  <c:v>138</c:v>
                </c:pt>
                <c:pt idx="6">
                  <c:v>138</c:v>
                </c:pt>
                <c:pt idx="9">
                  <c:v>147</c:v>
                </c:pt>
                <c:pt idx="12">
                  <c:v>145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11305</c:v>
                </c:pt>
                <c:pt idx="3">
                  <c:v>11090</c:v>
                </c:pt>
                <c:pt idx="6">
                  <c:v>10796</c:v>
                </c:pt>
                <c:pt idx="9">
                  <c:v>10533</c:v>
                </c:pt>
                <c:pt idx="12">
                  <c:v>10395</c:v>
                </c:pt>
              </c:numCache>
            </c:numRef>
          </c:val>
        </c:ser>
        <c:dLbls>
          <c:showLegendKey val="0"/>
          <c:showVal val="0"/>
          <c:showCatName val="0"/>
          <c:showSerName val="0"/>
          <c:showPercent val="0"/>
          <c:showBubbleSize val="0"/>
        </c:dLbls>
        <c:gapWidth val="100"/>
        <c:overlap val="100"/>
        <c:axId val="128484480"/>
        <c:axId val="128486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6092</c:v>
                </c:pt>
                <c:pt idx="2">
                  <c:v>#N/A</c:v>
                </c:pt>
                <c:pt idx="3">
                  <c:v>#N/A</c:v>
                </c:pt>
                <c:pt idx="4">
                  <c:v>5412</c:v>
                </c:pt>
                <c:pt idx="5">
                  <c:v>#N/A</c:v>
                </c:pt>
                <c:pt idx="6">
                  <c:v>#N/A</c:v>
                </c:pt>
                <c:pt idx="7">
                  <c:v>4816</c:v>
                </c:pt>
                <c:pt idx="8">
                  <c:v>#N/A</c:v>
                </c:pt>
                <c:pt idx="9">
                  <c:v>#N/A</c:v>
                </c:pt>
                <c:pt idx="10">
                  <c:v>4690</c:v>
                </c:pt>
                <c:pt idx="11">
                  <c:v>#N/A</c:v>
                </c:pt>
                <c:pt idx="12">
                  <c:v>#N/A</c:v>
                </c:pt>
                <c:pt idx="13">
                  <c:v>4504</c:v>
                </c:pt>
                <c:pt idx="14">
                  <c:v>#N/A</c:v>
                </c:pt>
              </c:numCache>
            </c:numRef>
          </c:val>
          <c:smooth val="0"/>
        </c:ser>
        <c:dLbls>
          <c:showLegendKey val="0"/>
          <c:showVal val="0"/>
          <c:showCatName val="0"/>
          <c:showSerName val="0"/>
          <c:showPercent val="0"/>
          <c:showBubbleSize val="0"/>
        </c:dLbls>
        <c:marker val="1"/>
        <c:smooth val="0"/>
        <c:axId val="128484480"/>
        <c:axId val="128486400"/>
      </c:lineChart>
      <c:catAx>
        <c:axId val="12848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486400"/>
        <c:crosses val="autoZero"/>
        <c:auto val="1"/>
        <c:lblAlgn val="ctr"/>
        <c:lblOffset val="100"/>
        <c:tickLblSkip val="1"/>
        <c:tickMarkSkip val="1"/>
        <c:noMultiLvlLbl val="0"/>
      </c:catAx>
      <c:valAx>
        <c:axId val="128486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8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17,194
16,964
75.07
9,602,187
9,060,499
504,888
5,999,465
10,395,081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91.6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a:t>
          </a:r>
          <a:r>
            <a:rPr kumimoji="1" lang="en-US" altLang="ja-JP" sz="1300">
              <a:latin typeface="ＭＳ Ｐゴシック"/>
            </a:rPr>
            <a:t>H25</a:t>
          </a:r>
          <a:r>
            <a:rPr kumimoji="1" lang="ja-JP" altLang="en-US" sz="1300">
              <a:latin typeface="ＭＳ Ｐゴシック"/>
            </a:rPr>
            <a:t>年</a:t>
          </a:r>
          <a:r>
            <a:rPr kumimoji="1" lang="en-US" altLang="ja-JP" sz="1300">
              <a:latin typeface="ＭＳ Ｐゴシック"/>
            </a:rPr>
            <a:t>32.3%</a:t>
          </a:r>
          <a:r>
            <a:rPr kumimoji="1" lang="ja-JP" altLang="en-US" sz="1300">
              <a:latin typeface="ＭＳ Ｐゴシック"/>
            </a:rPr>
            <a:t>）に加え、財政基盤が弱いため地方交付税等の財源に依存している状況である。財政力指数は前年と比較して変動はない。</a:t>
          </a:r>
          <a:endParaRPr kumimoji="1" lang="en-US" altLang="ja-JP" sz="1300">
            <a:latin typeface="ＭＳ Ｐゴシック"/>
          </a:endParaRPr>
        </a:p>
        <a:p>
          <a:r>
            <a:rPr kumimoji="1" lang="ja-JP" altLang="en-US" sz="1300">
              <a:latin typeface="ＭＳ Ｐゴシック"/>
            </a:rPr>
            <a:t>　また、類似団体、全国平均及び県平均を下回っているため、短期的には税収の徴収率の向上等、中長期的には税源の</a:t>
          </a:r>
          <a:r>
            <a:rPr lang="ja-JP" altLang="ja-JP" sz="1300" b="0" i="0" baseline="0">
              <a:solidFill>
                <a:schemeClr val="dk1"/>
              </a:solidFill>
              <a:effectLst/>
              <a:latin typeface="+mn-lt"/>
              <a:ea typeface="+mn-ea"/>
              <a:cs typeface="+mn-cs"/>
            </a:rPr>
            <a:t>涵養等</a:t>
          </a:r>
          <a:r>
            <a:rPr lang="ja-JP" altLang="en-US" sz="1300" b="0" i="0" baseline="0">
              <a:solidFill>
                <a:schemeClr val="dk1"/>
              </a:solidFill>
              <a:effectLst/>
              <a:latin typeface="+mn-lt"/>
              <a:ea typeface="+mn-ea"/>
              <a:cs typeface="+mn-cs"/>
            </a:rPr>
            <a:t>を図り財政基盤を強化する必要がある。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60778</xdr:rowOff>
    </xdr:to>
    <xdr:cxnSp macro="">
      <xdr:nvCxnSpPr>
        <xdr:cNvPr id="69" name="直線コネクタ 68"/>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60778</xdr:rowOff>
    </xdr:to>
    <xdr:cxnSp macro="">
      <xdr:nvCxnSpPr>
        <xdr:cNvPr id="72" name="直線コネクタ 71"/>
        <xdr:cNvCxnSpPr/>
      </xdr:nvCxnSpPr>
      <xdr:spPr>
        <a:xfrm>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49288</xdr:rowOff>
    </xdr:to>
    <xdr:cxnSp macro="">
      <xdr:nvCxnSpPr>
        <xdr:cNvPr id="75" name="直線コネクタ 74"/>
        <xdr:cNvCxnSpPr/>
      </xdr:nvCxnSpPr>
      <xdr:spPr>
        <a:xfrm>
          <a:off x="2336800" y="739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3326</xdr:rowOff>
    </xdr:from>
    <xdr:to>
      <xdr:col>3</xdr:col>
      <xdr:colOff>279400</xdr:colOff>
      <xdr:row>43</xdr:row>
      <xdr:rowOff>26307</xdr:rowOff>
    </xdr:to>
    <xdr:cxnSp macro="">
      <xdr:nvCxnSpPr>
        <xdr:cNvPr id="78" name="直線コネクタ 77"/>
        <xdr:cNvCxnSpPr/>
      </xdr:nvCxnSpPr>
      <xdr:spPr>
        <a:xfrm>
          <a:off x="1447800" y="73756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9" name="フローチャート :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32052</xdr:rowOff>
    </xdr:from>
    <xdr:to>
      <xdr:col>2</xdr:col>
      <xdr:colOff>127000</xdr:colOff>
      <xdr:row>42</xdr:row>
      <xdr:rowOff>133652</xdr:rowOff>
    </xdr:to>
    <xdr:sp macro="" textlink="">
      <xdr:nvSpPr>
        <xdr:cNvPr id="81" name="フローチャート : 判断 80"/>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143829</xdr:rowOff>
    </xdr:from>
    <xdr:ext cx="762000" cy="259045"/>
    <xdr:sp macro="" textlink="">
      <xdr:nvSpPr>
        <xdr:cNvPr id="82" name="テキスト ボックス 81"/>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1" name="テキスト ボックス 90"/>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169938</xdr:rowOff>
    </xdr:from>
    <xdr:to>
      <xdr:col>4</xdr:col>
      <xdr:colOff>533400</xdr:colOff>
      <xdr:row>43</xdr:row>
      <xdr:rowOff>100088</xdr:rowOff>
    </xdr:to>
    <xdr:sp macro="" textlink="">
      <xdr:nvSpPr>
        <xdr:cNvPr id="92" name="円/楕円 91"/>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84865</xdr:rowOff>
    </xdr:from>
    <xdr:ext cx="762000" cy="259045"/>
    <xdr:sp macro="" textlink="">
      <xdr:nvSpPr>
        <xdr:cNvPr id="93" name="テキスト ボックス 92"/>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96" name="円/楕円 95"/>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97" name="テキスト ボックス 96"/>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類似団体と比較すると経常収支比率は低く、財政構造の弾力性は高い状況となっている。</a:t>
          </a:r>
          <a:endParaRPr kumimoji="1" lang="en-US" altLang="ja-JP" sz="1300">
            <a:latin typeface="ＭＳ Ｐゴシック"/>
          </a:endParaRPr>
        </a:p>
        <a:p>
          <a:r>
            <a:rPr kumimoji="1" lang="ja-JP" altLang="en-US" sz="1300">
              <a:latin typeface="ＭＳ Ｐゴシック"/>
            </a:rPr>
            <a:t>　但し、前年度と比較すると比率は下がっており、これは人件費の減による経常経費充当一般財源の減少、地方交付税の増による計所う一般財源総額の増加によるものである。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64226</xdr:rowOff>
    </xdr:from>
    <xdr:to>
      <xdr:col>7</xdr:col>
      <xdr:colOff>152400</xdr:colOff>
      <xdr:row>61</xdr:row>
      <xdr:rowOff>109038</xdr:rowOff>
    </xdr:to>
    <xdr:cxnSp macro="">
      <xdr:nvCxnSpPr>
        <xdr:cNvPr id="134" name="直線コネクタ 133"/>
        <xdr:cNvCxnSpPr/>
      </xdr:nvCxnSpPr>
      <xdr:spPr>
        <a:xfrm flipV="1">
          <a:off x="4114800" y="10522676"/>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81462</xdr:rowOff>
    </xdr:from>
    <xdr:to>
      <xdr:col>6</xdr:col>
      <xdr:colOff>0</xdr:colOff>
      <xdr:row>61</xdr:row>
      <xdr:rowOff>109038</xdr:rowOff>
    </xdr:to>
    <xdr:cxnSp macro="">
      <xdr:nvCxnSpPr>
        <xdr:cNvPr id="137" name="直線コネクタ 136"/>
        <xdr:cNvCxnSpPr/>
      </xdr:nvCxnSpPr>
      <xdr:spPr>
        <a:xfrm>
          <a:off x="3225800" y="1053991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139156</xdr:rowOff>
    </xdr:from>
    <xdr:to>
      <xdr:col>4</xdr:col>
      <xdr:colOff>482600</xdr:colOff>
      <xdr:row>61</xdr:row>
      <xdr:rowOff>81462</xdr:rowOff>
    </xdr:to>
    <xdr:cxnSp macro="">
      <xdr:nvCxnSpPr>
        <xdr:cNvPr id="140" name="直線コネクタ 139"/>
        <xdr:cNvCxnSpPr/>
      </xdr:nvCxnSpPr>
      <xdr:spPr>
        <a:xfrm>
          <a:off x="2336800" y="10426156"/>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139156</xdr:rowOff>
    </xdr:from>
    <xdr:to>
      <xdr:col>3</xdr:col>
      <xdr:colOff>279400</xdr:colOff>
      <xdr:row>62</xdr:row>
      <xdr:rowOff>75474</xdr:rowOff>
    </xdr:to>
    <xdr:cxnSp macro="">
      <xdr:nvCxnSpPr>
        <xdr:cNvPr id="143" name="直線コネクタ 142"/>
        <xdr:cNvCxnSpPr/>
      </xdr:nvCxnSpPr>
      <xdr:spPr>
        <a:xfrm flipV="1">
          <a:off x="1447800" y="10426156"/>
          <a:ext cx="889000" cy="2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35016</xdr:rowOff>
    </xdr:from>
    <xdr:to>
      <xdr:col>3</xdr:col>
      <xdr:colOff>330200</xdr:colOff>
      <xdr:row>62</xdr:row>
      <xdr:rowOff>136616</xdr:rowOff>
    </xdr:to>
    <xdr:sp macro="" textlink="">
      <xdr:nvSpPr>
        <xdr:cNvPr id="144" name="フローチャート : 判断 143"/>
        <xdr:cNvSpPr/>
      </xdr:nvSpPr>
      <xdr:spPr>
        <a:xfrm>
          <a:off x="2286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121393</xdr:rowOff>
    </xdr:from>
    <xdr:ext cx="762000" cy="259045"/>
    <xdr:sp macro="" textlink="">
      <xdr:nvSpPr>
        <xdr:cNvPr id="145" name="テキスト ボックス 144"/>
        <xdr:cNvSpPr txBox="1"/>
      </xdr:nvSpPr>
      <xdr:spPr>
        <a:xfrm>
          <a:off x="1955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6" name="フローチャート : 判断 145"/>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7" name="テキスト ボックス 146"/>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13426</xdr:rowOff>
    </xdr:from>
    <xdr:to>
      <xdr:col>7</xdr:col>
      <xdr:colOff>203200</xdr:colOff>
      <xdr:row>61</xdr:row>
      <xdr:rowOff>115026</xdr:rowOff>
    </xdr:to>
    <xdr:sp macro="" textlink="">
      <xdr:nvSpPr>
        <xdr:cNvPr id="153" name="円/楕円 152"/>
        <xdr:cNvSpPr/>
      </xdr:nvSpPr>
      <xdr:spPr>
        <a:xfrm>
          <a:off x="4902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29953</xdr:rowOff>
    </xdr:from>
    <xdr:ext cx="762000" cy="259045"/>
    <xdr:sp macro="" textlink="">
      <xdr:nvSpPr>
        <xdr:cNvPr id="154" name="財政構造の弾力性該当値テキスト"/>
        <xdr:cNvSpPr txBox="1"/>
      </xdr:nvSpPr>
      <xdr:spPr>
        <a:xfrm>
          <a:off x="50419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58238</xdr:rowOff>
    </xdr:from>
    <xdr:to>
      <xdr:col>6</xdr:col>
      <xdr:colOff>50800</xdr:colOff>
      <xdr:row>61</xdr:row>
      <xdr:rowOff>159838</xdr:rowOff>
    </xdr:to>
    <xdr:sp macro="" textlink="">
      <xdr:nvSpPr>
        <xdr:cNvPr id="155" name="円/楕円 154"/>
        <xdr:cNvSpPr/>
      </xdr:nvSpPr>
      <xdr:spPr>
        <a:xfrm>
          <a:off x="4064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170015</xdr:rowOff>
    </xdr:from>
    <xdr:ext cx="736600" cy="259045"/>
    <xdr:sp macro="" textlink="">
      <xdr:nvSpPr>
        <xdr:cNvPr id="156" name="テキスト ボックス 155"/>
        <xdr:cNvSpPr txBox="1"/>
      </xdr:nvSpPr>
      <xdr:spPr>
        <a:xfrm>
          <a:off x="3733800" y="1028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30662</xdr:rowOff>
    </xdr:from>
    <xdr:to>
      <xdr:col>4</xdr:col>
      <xdr:colOff>533400</xdr:colOff>
      <xdr:row>61</xdr:row>
      <xdr:rowOff>132262</xdr:rowOff>
    </xdr:to>
    <xdr:sp macro="" textlink="">
      <xdr:nvSpPr>
        <xdr:cNvPr id="157" name="円/楕円 156"/>
        <xdr:cNvSpPr/>
      </xdr:nvSpPr>
      <xdr:spPr>
        <a:xfrm>
          <a:off x="3175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142439</xdr:rowOff>
    </xdr:from>
    <xdr:ext cx="762000" cy="259045"/>
    <xdr:sp macro="" textlink="">
      <xdr:nvSpPr>
        <xdr:cNvPr id="158" name="テキスト ボックス 157"/>
        <xdr:cNvSpPr txBox="1"/>
      </xdr:nvSpPr>
      <xdr:spPr>
        <a:xfrm>
          <a:off x="2844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88356</xdr:rowOff>
    </xdr:from>
    <xdr:to>
      <xdr:col>3</xdr:col>
      <xdr:colOff>330200</xdr:colOff>
      <xdr:row>61</xdr:row>
      <xdr:rowOff>18506</xdr:rowOff>
    </xdr:to>
    <xdr:sp macro="" textlink="">
      <xdr:nvSpPr>
        <xdr:cNvPr id="159" name="円/楕円 158"/>
        <xdr:cNvSpPr/>
      </xdr:nvSpPr>
      <xdr:spPr>
        <a:xfrm>
          <a:off x="2286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28683</xdr:rowOff>
    </xdr:from>
    <xdr:ext cx="762000" cy="259045"/>
    <xdr:sp macro="" textlink="">
      <xdr:nvSpPr>
        <xdr:cNvPr id="160" name="テキスト ボックス 159"/>
        <xdr:cNvSpPr txBox="1"/>
      </xdr:nvSpPr>
      <xdr:spPr>
        <a:xfrm>
          <a:off x="1955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24674</xdr:rowOff>
    </xdr:from>
    <xdr:to>
      <xdr:col>2</xdr:col>
      <xdr:colOff>127000</xdr:colOff>
      <xdr:row>62</xdr:row>
      <xdr:rowOff>126274</xdr:rowOff>
    </xdr:to>
    <xdr:sp macro="" textlink="">
      <xdr:nvSpPr>
        <xdr:cNvPr id="161" name="円/楕円 160"/>
        <xdr:cNvSpPr/>
      </xdr:nvSpPr>
      <xdr:spPr>
        <a:xfrm>
          <a:off x="1397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136451</xdr:rowOff>
    </xdr:from>
    <xdr:ext cx="762000" cy="259045"/>
    <xdr:sp macro="" textlink="">
      <xdr:nvSpPr>
        <xdr:cNvPr id="162" name="テキスト ボックス 161"/>
        <xdr:cNvSpPr txBox="1"/>
      </xdr:nvSpPr>
      <xdr:spPr>
        <a:xfrm>
          <a:off x="1066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[147,250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123,372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職員数の減少に努めているが、類似団体等の平均を上回っている。</a:t>
          </a:r>
          <a:endParaRPr lang="ja-JP" altLang="ja-JP" sz="1300">
            <a:effectLst/>
          </a:endParaRPr>
        </a:p>
        <a:p>
          <a:pPr rtl="0"/>
          <a:r>
            <a:rPr lang="ja-JP" altLang="ja-JP" sz="1300" b="0" i="0" baseline="0">
              <a:solidFill>
                <a:schemeClr val="dk1"/>
              </a:solidFill>
              <a:effectLst/>
              <a:latin typeface="+mn-lt"/>
              <a:ea typeface="+mn-ea"/>
              <a:cs typeface="+mn-cs"/>
            </a:rPr>
            <a:t>　本町は中山間地域に位置し、集落が分散しているため効率性の面で悪い部分もある。よって、今後は適切な施設数の検討などによるコストの低減を図っていく。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46138</xdr:rowOff>
    </xdr:from>
    <xdr:to>
      <xdr:col>7</xdr:col>
      <xdr:colOff>152400</xdr:colOff>
      <xdr:row>83</xdr:row>
      <xdr:rowOff>56435</xdr:rowOff>
    </xdr:to>
    <xdr:cxnSp macro="">
      <xdr:nvCxnSpPr>
        <xdr:cNvPr id="193" name="直線コネクタ 192"/>
        <xdr:cNvCxnSpPr/>
      </xdr:nvCxnSpPr>
      <xdr:spPr>
        <a:xfrm>
          <a:off x="4114800" y="14276488"/>
          <a:ext cx="8382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46138</xdr:rowOff>
    </xdr:from>
    <xdr:to>
      <xdr:col>6</xdr:col>
      <xdr:colOff>0</xdr:colOff>
      <xdr:row>83</xdr:row>
      <xdr:rowOff>57455</xdr:rowOff>
    </xdr:to>
    <xdr:cxnSp macro="">
      <xdr:nvCxnSpPr>
        <xdr:cNvPr id="196" name="直線コネクタ 195"/>
        <xdr:cNvCxnSpPr/>
      </xdr:nvCxnSpPr>
      <xdr:spPr>
        <a:xfrm flipV="1">
          <a:off x="3225800" y="14276488"/>
          <a:ext cx="889000" cy="1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52279</xdr:rowOff>
    </xdr:from>
    <xdr:to>
      <xdr:col>4</xdr:col>
      <xdr:colOff>482600</xdr:colOff>
      <xdr:row>83</xdr:row>
      <xdr:rowOff>57455</xdr:rowOff>
    </xdr:to>
    <xdr:cxnSp macro="">
      <xdr:nvCxnSpPr>
        <xdr:cNvPr id="199" name="直線コネクタ 198"/>
        <xdr:cNvCxnSpPr/>
      </xdr:nvCxnSpPr>
      <xdr:spPr>
        <a:xfrm>
          <a:off x="2336800" y="14282629"/>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113992</xdr:rowOff>
    </xdr:from>
    <xdr:ext cx="762000" cy="259045"/>
    <xdr:sp macro="" textlink="">
      <xdr:nvSpPr>
        <xdr:cNvPr id="201" name="テキスト ボックス 200"/>
        <xdr:cNvSpPr txBox="1"/>
      </xdr:nvSpPr>
      <xdr:spPr>
        <a:xfrm>
          <a:off x="2844800" y="140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52279</xdr:rowOff>
    </xdr:from>
    <xdr:to>
      <xdr:col>3</xdr:col>
      <xdr:colOff>279400</xdr:colOff>
      <xdr:row>83</xdr:row>
      <xdr:rowOff>61201</xdr:rowOff>
    </xdr:to>
    <xdr:cxnSp macro="">
      <xdr:nvCxnSpPr>
        <xdr:cNvPr id="202" name="直線コネクタ 201"/>
        <xdr:cNvCxnSpPr/>
      </xdr:nvCxnSpPr>
      <xdr:spPr>
        <a:xfrm flipV="1">
          <a:off x="1447800" y="14282629"/>
          <a:ext cx="889000" cy="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63669</xdr:rowOff>
    </xdr:from>
    <xdr:to>
      <xdr:col>3</xdr:col>
      <xdr:colOff>330200</xdr:colOff>
      <xdr:row>82</xdr:row>
      <xdr:rowOff>165269</xdr:rowOff>
    </xdr:to>
    <xdr:sp macro="" textlink="">
      <xdr:nvSpPr>
        <xdr:cNvPr id="203" name="フローチャート : 判断 202"/>
        <xdr:cNvSpPr/>
      </xdr:nvSpPr>
      <xdr:spPr>
        <a:xfrm>
          <a:off x="2286000" y="1412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3996</xdr:rowOff>
    </xdr:from>
    <xdr:ext cx="762000" cy="259045"/>
    <xdr:sp macro="" textlink="">
      <xdr:nvSpPr>
        <xdr:cNvPr id="204" name="テキスト ボックス 203"/>
        <xdr:cNvSpPr txBox="1"/>
      </xdr:nvSpPr>
      <xdr:spPr>
        <a:xfrm>
          <a:off x="1955800" y="1389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13182</xdr:rowOff>
    </xdr:from>
    <xdr:to>
      <xdr:col>2</xdr:col>
      <xdr:colOff>127000</xdr:colOff>
      <xdr:row>82</xdr:row>
      <xdr:rowOff>114782</xdr:rowOff>
    </xdr:to>
    <xdr:sp macro="" textlink="">
      <xdr:nvSpPr>
        <xdr:cNvPr id="205" name="フローチャート : 判断 204"/>
        <xdr:cNvSpPr/>
      </xdr:nvSpPr>
      <xdr:spPr>
        <a:xfrm>
          <a:off x="1397000" y="140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124959</xdr:rowOff>
    </xdr:from>
    <xdr:ext cx="762000" cy="259045"/>
    <xdr:sp macro="" textlink="">
      <xdr:nvSpPr>
        <xdr:cNvPr id="206" name="テキスト ボックス 205"/>
        <xdr:cNvSpPr txBox="1"/>
      </xdr:nvSpPr>
      <xdr:spPr>
        <a:xfrm>
          <a:off x="1066800" y="1384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5635</xdr:rowOff>
    </xdr:from>
    <xdr:to>
      <xdr:col>7</xdr:col>
      <xdr:colOff>203200</xdr:colOff>
      <xdr:row>83</xdr:row>
      <xdr:rowOff>107235</xdr:rowOff>
    </xdr:to>
    <xdr:sp macro="" textlink="">
      <xdr:nvSpPr>
        <xdr:cNvPr id="212" name="円/楕円 211"/>
        <xdr:cNvSpPr/>
      </xdr:nvSpPr>
      <xdr:spPr>
        <a:xfrm>
          <a:off x="4902200" y="142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149162</xdr:rowOff>
    </xdr:from>
    <xdr:ext cx="762000" cy="259045"/>
    <xdr:sp macro="" textlink="">
      <xdr:nvSpPr>
        <xdr:cNvPr id="213" name="人件費・物件費等の状況該当値テキスト"/>
        <xdr:cNvSpPr txBox="1"/>
      </xdr:nvSpPr>
      <xdr:spPr>
        <a:xfrm>
          <a:off x="5041900" y="1420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147,250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166788</xdr:rowOff>
    </xdr:from>
    <xdr:to>
      <xdr:col>6</xdr:col>
      <xdr:colOff>50800</xdr:colOff>
      <xdr:row>83</xdr:row>
      <xdr:rowOff>96938</xdr:rowOff>
    </xdr:to>
    <xdr:sp macro="" textlink="">
      <xdr:nvSpPr>
        <xdr:cNvPr id="214" name="円/楕円 213"/>
        <xdr:cNvSpPr/>
      </xdr:nvSpPr>
      <xdr:spPr>
        <a:xfrm>
          <a:off x="4064000" y="1422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81715</xdr:rowOff>
    </xdr:from>
    <xdr:ext cx="736600" cy="259045"/>
    <xdr:sp macro="" textlink="">
      <xdr:nvSpPr>
        <xdr:cNvPr id="215" name="テキスト ボックス 214"/>
        <xdr:cNvSpPr txBox="1"/>
      </xdr:nvSpPr>
      <xdr:spPr>
        <a:xfrm>
          <a:off x="3733800" y="1431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145,543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6655</xdr:rowOff>
    </xdr:from>
    <xdr:to>
      <xdr:col>4</xdr:col>
      <xdr:colOff>533400</xdr:colOff>
      <xdr:row>83</xdr:row>
      <xdr:rowOff>108255</xdr:rowOff>
    </xdr:to>
    <xdr:sp macro="" textlink="">
      <xdr:nvSpPr>
        <xdr:cNvPr id="216" name="円/楕円 215"/>
        <xdr:cNvSpPr/>
      </xdr:nvSpPr>
      <xdr:spPr>
        <a:xfrm>
          <a:off x="3175000" y="1423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93032</xdr:rowOff>
    </xdr:from>
    <xdr:ext cx="762000" cy="259045"/>
    <xdr:sp macro="" textlink="">
      <xdr:nvSpPr>
        <xdr:cNvPr id="217" name="テキスト ボックス 216"/>
        <xdr:cNvSpPr txBox="1"/>
      </xdr:nvSpPr>
      <xdr:spPr>
        <a:xfrm>
          <a:off x="2844800" y="1432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147,419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1479</xdr:rowOff>
    </xdr:from>
    <xdr:to>
      <xdr:col>3</xdr:col>
      <xdr:colOff>330200</xdr:colOff>
      <xdr:row>83</xdr:row>
      <xdr:rowOff>103079</xdr:rowOff>
    </xdr:to>
    <xdr:sp macro="" textlink="">
      <xdr:nvSpPr>
        <xdr:cNvPr id="218" name="円/楕円 217"/>
        <xdr:cNvSpPr/>
      </xdr:nvSpPr>
      <xdr:spPr>
        <a:xfrm>
          <a:off x="2286000" y="142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87856</xdr:rowOff>
    </xdr:from>
    <xdr:ext cx="762000" cy="259045"/>
    <xdr:sp macro="" textlink="">
      <xdr:nvSpPr>
        <xdr:cNvPr id="219" name="テキスト ボックス 218"/>
        <xdr:cNvSpPr txBox="1"/>
      </xdr:nvSpPr>
      <xdr:spPr>
        <a:xfrm>
          <a:off x="1955800" y="1431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146,561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10401</xdr:rowOff>
    </xdr:from>
    <xdr:to>
      <xdr:col>2</xdr:col>
      <xdr:colOff>127000</xdr:colOff>
      <xdr:row>83</xdr:row>
      <xdr:rowOff>112001</xdr:rowOff>
    </xdr:to>
    <xdr:sp macro="" textlink="">
      <xdr:nvSpPr>
        <xdr:cNvPr id="220" name="円/楕円 219"/>
        <xdr:cNvSpPr/>
      </xdr:nvSpPr>
      <xdr:spPr>
        <a:xfrm>
          <a:off x="1397000" y="1424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96778</xdr:rowOff>
    </xdr:from>
    <xdr:ext cx="762000" cy="259045"/>
    <xdr:sp macro="" textlink="">
      <xdr:nvSpPr>
        <xdr:cNvPr id="221" name="テキスト ボックス 220"/>
        <xdr:cNvSpPr txBox="1"/>
      </xdr:nvSpPr>
      <xdr:spPr>
        <a:xfrm>
          <a:off x="1066800" y="1432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類似団体を下回っており、適正な給与水準になるように努める。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88</xdr:row>
      <xdr:rowOff>160866</xdr:rowOff>
    </xdr:to>
    <xdr:cxnSp macro="">
      <xdr:nvCxnSpPr>
        <xdr:cNvPr id="255" name="直線コネクタ 254"/>
        <xdr:cNvCxnSpPr/>
      </xdr:nvCxnSpPr>
      <xdr:spPr>
        <a:xfrm flipV="1">
          <a:off x="16179800" y="14661304"/>
          <a:ext cx="8382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89</xdr:row>
      <xdr:rowOff>5504</xdr:rowOff>
    </xdr:to>
    <xdr:cxnSp macro="">
      <xdr:nvCxnSpPr>
        <xdr:cNvPr id="258" name="直線コネクタ 257"/>
        <xdr:cNvCxnSpPr/>
      </xdr:nvCxnSpPr>
      <xdr:spPr>
        <a:xfrm flipV="1">
          <a:off x="15290800" y="1524846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89</xdr:row>
      <xdr:rowOff>5504</xdr:rowOff>
    </xdr:to>
    <xdr:cxnSp macro="">
      <xdr:nvCxnSpPr>
        <xdr:cNvPr id="261" name="直線コネクタ 260"/>
        <xdr:cNvCxnSpPr/>
      </xdr:nvCxnSpPr>
      <xdr:spPr>
        <a:xfrm>
          <a:off x="14401800" y="14556739"/>
          <a:ext cx="889000" cy="70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114723</xdr:rowOff>
    </xdr:from>
    <xdr:to>
      <xdr:col>21</xdr:col>
      <xdr:colOff>0</xdr:colOff>
      <xdr:row>84</xdr:row>
      <xdr:rowOff>154939</xdr:rowOff>
    </xdr:to>
    <xdr:cxnSp macro="">
      <xdr:nvCxnSpPr>
        <xdr:cNvPr id="264" name="直線コネクタ 263"/>
        <xdr:cNvCxnSpPr/>
      </xdr:nvCxnSpPr>
      <xdr:spPr>
        <a:xfrm>
          <a:off x="13512800" y="1451652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168487</xdr:rowOff>
    </xdr:from>
    <xdr:to>
      <xdr:col>21</xdr:col>
      <xdr:colOff>50800</xdr:colOff>
      <xdr:row>85</xdr:row>
      <xdr:rowOff>98637</xdr:rowOff>
    </xdr:to>
    <xdr:sp macro="" textlink="">
      <xdr:nvSpPr>
        <xdr:cNvPr id="265" name="フローチャート : 判断 264"/>
        <xdr:cNvSpPr/>
      </xdr:nvSpPr>
      <xdr:spPr>
        <a:xfrm>
          <a:off x="14351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66" name="テキスト ボックス 265"/>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67" name="フローチャート :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107543</xdr:rowOff>
    </xdr:from>
    <xdr:ext cx="762000" cy="259045"/>
    <xdr:sp macro="" textlink="">
      <xdr:nvSpPr>
        <xdr:cNvPr id="268" name="テキスト ボックス 267"/>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4" name="円/楕円 273"/>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53781</xdr:rowOff>
    </xdr:from>
    <xdr:ext cx="762000" cy="259045"/>
    <xdr:sp macro="" textlink="">
      <xdr:nvSpPr>
        <xdr:cNvPr id="275" name="給与水準   （国との比較）該当値テキスト"/>
        <xdr:cNvSpPr txBox="1"/>
      </xdr:nvSpPr>
      <xdr:spPr>
        <a:xfrm>
          <a:off x="17106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110066</xdr:rowOff>
    </xdr:from>
    <xdr:to>
      <xdr:col>23</xdr:col>
      <xdr:colOff>457200</xdr:colOff>
      <xdr:row>89</xdr:row>
      <xdr:rowOff>40216</xdr:rowOff>
    </xdr:to>
    <xdr:sp macro="" textlink="">
      <xdr:nvSpPr>
        <xdr:cNvPr id="276" name="円/楕円 275"/>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50393</xdr:rowOff>
    </xdr:from>
    <xdr:ext cx="736600" cy="259045"/>
    <xdr:sp macro="" textlink="">
      <xdr:nvSpPr>
        <xdr:cNvPr id="277" name="テキスト ボックス 276"/>
        <xdr:cNvSpPr txBox="1"/>
      </xdr:nvSpPr>
      <xdr:spPr>
        <a:xfrm>
          <a:off x="15798800" y="14966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126154</xdr:rowOff>
    </xdr:from>
    <xdr:to>
      <xdr:col>22</xdr:col>
      <xdr:colOff>254000</xdr:colOff>
      <xdr:row>89</xdr:row>
      <xdr:rowOff>56304</xdr:rowOff>
    </xdr:to>
    <xdr:sp macro="" textlink="">
      <xdr:nvSpPr>
        <xdr:cNvPr id="278" name="円/楕円 277"/>
        <xdr:cNvSpPr/>
      </xdr:nvSpPr>
      <xdr:spPr>
        <a:xfrm>
          <a:off x="15240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66481</xdr:rowOff>
    </xdr:from>
    <xdr:ext cx="762000" cy="259045"/>
    <xdr:sp macro="" textlink="">
      <xdr:nvSpPr>
        <xdr:cNvPr id="279" name="テキスト ボックス 278"/>
        <xdr:cNvSpPr txBox="1"/>
      </xdr:nvSpPr>
      <xdr:spPr>
        <a:xfrm>
          <a:off x="14909800" y="149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104139</xdr:rowOff>
    </xdr:from>
    <xdr:to>
      <xdr:col>21</xdr:col>
      <xdr:colOff>50800</xdr:colOff>
      <xdr:row>85</xdr:row>
      <xdr:rowOff>34289</xdr:rowOff>
    </xdr:to>
    <xdr:sp macro="" textlink="">
      <xdr:nvSpPr>
        <xdr:cNvPr id="280" name="円/楕円 279"/>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44466</xdr:rowOff>
    </xdr:from>
    <xdr:ext cx="762000" cy="259045"/>
    <xdr:sp macro="" textlink="">
      <xdr:nvSpPr>
        <xdr:cNvPr id="281" name="テキスト ボックス 280"/>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63923</xdr:rowOff>
    </xdr:from>
    <xdr:to>
      <xdr:col>19</xdr:col>
      <xdr:colOff>533400</xdr:colOff>
      <xdr:row>84</xdr:row>
      <xdr:rowOff>165523</xdr:rowOff>
    </xdr:to>
    <xdr:sp macro="" textlink="">
      <xdr:nvSpPr>
        <xdr:cNvPr id="282" name="円/楕円 281"/>
        <xdr:cNvSpPr/>
      </xdr:nvSpPr>
      <xdr:spPr>
        <a:xfrm>
          <a:off x="13462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4250</xdr:rowOff>
    </xdr:from>
    <xdr:ext cx="762000" cy="259045"/>
    <xdr:sp macro="" textlink="">
      <xdr:nvSpPr>
        <xdr:cNvPr id="283" name="テキスト ボックス 282"/>
        <xdr:cNvSpPr txBox="1"/>
      </xdr:nvSpPr>
      <xdr:spPr>
        <a:xfrm>
          <a:off x="13131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人口千人当たりの職員数は前年度比較では</a:t>
          </a:r>
          <a:r>
            <a:rPr kumimoji="1" lang="en-US" altLang="ja-JP" sz="1300">
              <a:latin typeface="ＭＳ Ｐゴシック"/>
            </a:rPr>
            <a:t>0.49</a:t>
          </a:r>
          <a:r>
            <a:rPr kumimoji="1" lang="ja-JP" altLang="en-US" sz="1300">
              <a:latin typeface="ＭＳ Ｐゴシック"/>
            </a:rPr>
            <a:t>人減少したが、依然類似団体等と比較すると上回っている状況にある。</a:t>
          </a:r>
          <a:endParaRPr kumimoji="1" lang="en-US" altLang="ja-JP" sz="1300">
            <a:latin typeface="ＭＳ Ｐゴシック"/>
          </a:endParaRPr>
        </a:p>
        <a:p>
          <a:r>
            <a:rPr kumimoji="1" lang="ja-JP" altLang="en-US" sz="1300">
              <a:latin typeface="ＭＳ Ｐゴシック"/>
            </a:rPr>
            <a:t>　住民基本台帳人口については前年度から</a:t>
          </a:r>
          <a:r>
            <a:rPr kumimoji="1" lang="en-US" altLang="ja-JP" sz="1300">
              <a:latin typeface="ＭＳ Ｐゴシック"/>
            </a:rPr>
            <a:t>161</a:t>
          </a:r>
          <a:r>
            <a:rPr kumimoji="1" lang="ja-JP" altLang="en-US" sz="1300">
              <a:latin typeface="ＭＳ Ｐゴシック"/>
            </a:rPr>
            <a:t>名の減となっているが、類似団体に比べると依然</a:t>
          </a:r>
          <a:r>
            <a:rPr kumimoji="1" lang="en-US" altLang="ja-JP" sz="1300">
              <a:latin typeface="ＭＳ Ｐゴシック"/>
            </a:rPr>
            <a:t>4.8</a:t>
          </a:r>
          <a:r>
            <a:rPr kumimoji="1" lang="ja-JP" altLang="en-US" sz="1300">
              <a:latin typeface="ＭＳ Ｐゴシック"/>
            </a:rPr>
            <a:t>％程度多い状況であり、今後も定員管理の適正化を図らなければならない。</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19121</xdr:rowOff>
    </xdr:from>
    <xdr:to>
      <xdr:col>24</xdr:col>
      <xdr:colOff>558800</xdr:colOff>
      <xdr:row>63</xdr:row>
      <xdr:rowOff>84808</xdr:rowOff>
    </xdr:to>
    <xdr:cxnSp macro="">
      <xdr:nvCxnSpPr>
        <xdr:cNvPr id="318" name="直線コネクタ 317"/>
        <xdr:cNvCxnSpPr/>
      </xdr:nvCxnSpPr>
      <xdr:spPr>
        <a:xfrm flipV="1">
          <a:off x="16179800" y="10820471"/>
          <a:ext cx="8382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9"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84808</xdr:rowOff>
    </xdr:from>
    <xdr:to>
      <xdr:col>23</xdr:col>
      <xdr:colOff>406400</xdr:colOff>
      <xdr:row>63</xdr:row>
      <xdr:rowOff>94192</xdr:rowOff>
    </xdr:to>
    <xdr:cxnSp macro="">
      <xdr:nvCxnSpPr>
        <xdr:cNvPr id="321" name="直線コネクタ 320"/>
        <xdr:cNvCxnSpPr/>
      </xdr:nvCxnSpPr>
      <xdr:spPr>
        <a:xfrm flipV="1">
          <a:off x="15290800" y="10886158"/>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3" name="テキスト ボックス 322"/>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94192</xdr:rowOff>
    </xdr:from>
    <xdr:to>
      <xdr:col>22</xdr:col>
      <xdr:colOff>203200</xdr:colOff>
      <xdr:row>63</xdr:row>
      <xdr:rowOff>98213</xdr:rowOff>
    </xdr:to>
    <xdr:cxnSp macro="">
      <xdr:nvCxnSpPr>
        <xdr:cNvPr id="324" name="直線コネクタ 323"/>
        <xdr:cNvCxnSpPr/>
      </xdr:nvCxnSpPr>
      <xdr:spPr>
        <a:xfrm flipV="1">
          <a:off x="14401800" y="108955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6" name="テキスト ボックス 325"/>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49954</xdr:rowOff>
    </xdr:from>
    <xdr:to>
      <xdr:col>21</xdr:col>
      <xdr:colOff>0</xdr:colOff>
      <xdr:row>63</xdr:row>
      <xdr:rowOff>98213</xdr:rowOff>
    </xdr:to>
    <xdr:cxnSp macro="">
      <xdr:nvCxnSpPr>
        <xdr:cNvPr id="327" name="直線コネクタ 326"/>
        <xdr:cNvCxnSpPr/>
      </xdr:nvCxnSpPr>
      <xdr:spPr>
        <a:xfrm>
          <a:off x="13512800" y="108513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92851</xdr:rowOff>
    </xdr:from>
    <xdr:to>
      <xdr:col>21</xdr:col>
      <xdr:colOff>50800</xdr:colOff>
      <xdr:row>63</xdr:row>
      <xdr:rowOff>23001</xdr:rowOff>
    </xdr:to>
    <xdr:sp macro="" textlink="">
      <xdr:nvSpPr>
        <xdr:cNvPr id="328" name="フローチャート : 判断 327"/>
        <xdr:cNvSpPr/>
      </xdr:nvSpPr>
      <xdr:spPr>
        <a:xfrm>
          <a:off x="14351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33178</xdr:rowOff>
    </xdr:from>
    <xdr:ext cx="762000" cy="259045"/>
    <xdr:sp macro="" textlink="">
      <xdr:nvSpPr>
        <xdr:cNvPr id="329" name="テキスト ボックス 328"/>
        <xdr:cNvSpPr txBox="1"/>
      </xdr:nvSpPr>
      <xdr:spPr>
        <a:xfrm>
          <a:off x="14020800" y="104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28504</xdr:rowOff>
    </xdr:from>
    <xdr:to>
      <xdr:col>19</xdr:col>
      <xdr:colOff>533400</xdr:colOff>
      <xdr:row>62</xdr:row>
      <xdr:rowOff>130104</xdr:rowOff>
    </xdr:to>
    <xdr:sp macro="" textlink="">
      <xdr:nvSpPr>
        <xdr:cNvPr id="330" name="フローチャート : 判断 329"/>
        <xdr:cNvSpPr/>
      </xdr:nvSpPr>
      <xdr:spPr>
        <a:xfrm>
          <a:off x="13462000" y="1065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140281</xdr:rowOff>
    </xdr:from>
    <xdr:ext cx="762000" cy="259045"/>
    <xdr:sp macro="" textlink="">
      <xdr:nvSpPr>
        <xdr:cNvPr id="331" name="テキスト ボックス 330"/>
        <xdr:cNvSpPr txBox="1"/>
      </xdr:nvSpPr>
      <xdr:spPr>
        <a:xfrm>
          <a:off x="13131800" y="1042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139771</xdr:rowOff>
    </xdr:from>
    <xdr:to>
      <xdr:col>24</xdr:col>
      <xdr:colOff>609600</xdr:colOff>
      <xdr:row>63</xdr:row>
      <xdr:rowOff>69921</xdr:rowOff>
    </xdr:to>
    <xdr:sp macro="" textlink="">
      <xdr:nvSpPr>
        <xdr:cNvPr id="337" name="円/楕円 336"/>
        <xdr:cNvSpPr/>
      </xdr:nvSpPr>
      <xdr:spPr>
        <a:xfrm>
          <a:off x="16967200" y="107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111848</xdr:rowOff>
    </xdr:from>
    <xdr:ext cx="762000" cy="259045"/>
    <xdr:sp macro="" textlink="">
      <xdr:nvSpPr>
        <xdr:cNvPr id="338" name="定員管理の状況該当値テキスト"/>
        <xdr:cNvSpPr txBox="1"/>
      </xdr:nvSpPr>
      <xdr:spPr>
        <a:xfrm>
          <a:off x="17106900" y="1074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34008</xdr:rowOff>
    </xdr:from>
    <xdr:to>
      <xdr:col>23</xdr:col>
      <xdr:colOff>457200</xdr:colOff>
      <xdr:row>63</xdr:row>
      <xdr:rowOff>135608</xdr:rowOff>
    </xdr:to>
    <xdr:sp macro="" textlink="">
      <xdr:nvSpPr>
        <xdr:cNvPr id="339" name="円/楕円 338"/>
        <xdr:cNvSpPr/>
      </xdr:nvSpPr>
      <xdr:spPr>
        <a:xfrm>
          <a:off x="16129000" y="10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120385</xdr:rowOff>
    </xdr:from>
    <xdr:ext cx="736600" cy="259045"/>
    <xdr:sp macro="" textlink="">
      <xdr:nvSpPr>
        <xdr:cNvPr id="340" name="テキスト ボックス 339"/>
        <xdr:cNvSpPr txBox="1"/>
      </xdr:nvSpPr>
      <xdr:spPr>
        <a:xfrm>
          <a:off x="15798800" y="10921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43392</xdr:rowOff>
    </xdr:from>
    <xdr:to>
      <xdr:col>22</xdr:col>
      <xdr:colOff>254000</xdr:colOff>
      <xdr:row>63</xdr:row>
      <xdr:rowOff>144992</xdr:rowOff>
    </xdr:to>
    <xdr:sp macro="" textlink="">
      <xdr:nvSpPr>
        <xdr:cNvPr id="341" name="円/楕円 340"/>
        <xdr:cNvSpPr/>
      </xdr:nvSpPr>
      <xdr:spPr>
        <a:xfrm>
          <a:off x="15240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129769</xdr:rowOff>
    </xdr:from>
    <xdr:ext cx="762000" cy="259045"/>
    <xdr:sp macro="" textlink="">
      <xdr:nvSpPr>
        <xdr:cNvPr id="342" name="テキスト ボックス 341"/>
        <xdr:cNvSpPr txBox="1"/>
      </xdr:nvSpPr>
      <xdr:spPr>
        <a:xfrm>
          <a:off x="14909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47413</xdr:rowOff>
    </xdr:from>
    <xdr:to>
      <xdr:col>21</xdr:col>
      <xdr:colOff>50800</xdr:colOff>
      <xdr:row>63</xdr:row>
      <xdr:rowOff>149013</xdr:rowOff>
    </xdr:to>
    <xdr:sp macro="" textlink="">
      <xdr:nvSpPr>
        <xdr:cNvPr id="343" name="円/楕円 342"/>
        <xdr:cNvSpPr/>
      </xdr:nvSpPr>
      <xdr:spPr>
        <a:xfrm>
          <a:off x="14351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133790</xdr:rowOff>
    </xdr:from>
    <xdr:ext cx="762000" cy="259045"/>
    <xdr:sp macro="" textlink="">
      <xdr:nvSpPr>
        <xdr:cNvPr id="344" name="テキスト ボックス 343"/>
        <xdr:cNvSpPr txBox="1"/>
      </xdr:nvSpPr>
      <xdr:spPr>
        <a:xfrm>
          <a:off x="14020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170604</xdr:rowOff>
    </xdr:from>
    <xdr:to>
      <xdr:col>19</xdr:col>
      <xdr:colOff>533400</xdr:colOff>
      <xdr:row>63</xdr:row>
      <xdr:rowOff>100754</xdr:rowOff>
    </xdr:to>
    <xdr:sp macro="" textlink="">
      <xdr:nvSpPr>
        <xdr:cNvPr id="345" name="円/楕円 344"/>
        <xdr:cNvSpPr/>
      </xdr:nvSpPr>
      <xdr:spPr>
        <a:xfrm>
          <a:off x="13462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85531</xdr:rowOff>
    </xdr:from>
    <xdr:ext cx="762000" cy="259045"/>
    <xdr:sp macro="" textlink="">
      <xdr:nvSpPr>
        <xdr:cNvPr id="346" name="テキスト ボックス 345"/>
        <xdr:cNvSpPr txBox="1"/>
      </xdr:nvSpPr>
      <xdr:spPr>
        <a:xfrm>
          <a:off x="13131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公債費負担適正化計画に基づき、平成</a:t>
          </a:r>
          <a:r>
            <a:rPr kumimoji="1" lang="en-US" altLang="ja-JP" sz="1300">
              <a:latin typeface="ＭＳ Ｐゴシック"/>
            </a:rPr>
            <a:t>19</a:t>
          </a:r>
          <a:r>
            <a:rPr kumimoji="1" lang="ja-JP" altLang="en-US" sz="1300">
              <a:latin typeface="ＭＳ Ｐゴシック"/>
            </a:rPr>
            <a:t>年度より繰上償還を実施し、元利償還金の圧縮に努めている。</a:t>
          </a:r>
          <a:endParaRPr kumimoji="1" lang="en-US" altLang="ja-JP" sz="1300">
            <a:latin typeface="ＭＳ Ｐゴシック"/>
          </a:endParaRPr>
        </a:p>
        <a:p>
          <a:r>
            <a:rPr kumimoji="1" lang="ja-JP" altLang="en-US" sz="1300">
              <a:latin typeface="ＭＳ Ｐゴシック"/>
            </a:rPr>
            <a:t>　また、一部事務組合等に関わる準元利償還金の減少等により、前年度に比し数値は改善している。</a:t>
          </a:r>
          <a:endParaRPr kumimoji="1" lang="en-US" altLang="ja-JP" sz="1300">
            <a:latin typeface="ＭＳ Ｐゴシック"/>
          </a:endParaRPr>
        </a:p>
        <a:p>
          <a:r>
            <a:rPr kumimoji="1" lang="ja-JP" altLang="en-US" sz="1300">
              <a:latin typeface="ＭＳ Ｐゴシック"/>
            </a:rPr>
            <a:t>　今後についても、計画に則り適正化に努める。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90805</xdr:rowOff>
    </xdr:from>
    <xdr:to>
      <xdr:col>24</xdr:col>
      <xdr:colOff>558800</xdr:colOff>
      <xdr:row>40</xdr:row>
      <xdr:rowOff>163195</xdr:rowOff>
    </xdr:to>
    <xdr:cxnSp macro="">
      <xdr:nvCxnSpPr>
        <xdr:cNvPr id="376" name="直線コネクタ 375"/>
        <xdr:cNvCxnSpPr/>
      </xdr:nvCxnSpPr>
      <xdr:spPr>
        <a:xfrm flipV="1">
          <a:off x="16179800" y="694880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163195</xdr:rowOff>
    </xdr:from>
    <xdr:to>
      <xdr:col>23</xdr:col>
      <xdr:colOff>406400</xdr:colOff>
      <xdr:row>41</xdr:row>
      <xdr:rowOff>33972</xdr:rowOff>
    </xdr:to>
    <xdr:cxnSp macro="">
      <xdr:nvCxnSpPr>
        <xdr:cNvPr id="379" name="直線コネクタ 378"/>
        <xdr:cNvCxnSpPr/>
      </xdr:nvCxnSpPr>
      <xdr:spPr>
        <a:xfrm flipV="1">
          <a:off x="15290800" y="702119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81" name="テキスト ボックス 380"/>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33972</xdr:rowOff>
    </xdr:from>
    <xdr:to>
      <xdr:col>22</xdr:col>
      <xdr:colOff>203200</xdr:colOff>
      <xdr:row>41</xdr:row>
      <xdr:rowOff>130493</xdr:rowOff>
    </xdr:to>
    <xdr:cxnSp macro="">
      <xdr:nvCxnSpPr>
        <xdr:cNvPr id="382" name="直線コネクタ 381"/>
        <xdr:cNvCxnSpPr/>
      </xdr:nvCxnSpPr>
      <xdr:spPr>
        <a:xfrm flipV="1">
          <a:off x="14401800" y="706342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4" name="テキスト ボックス 383"/>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130493</xdr:rowOff>
    </xdr:from>
    <xdr:to>
      <xdr:col>21</xdr:col>
      <xdr:colOff>0</xdr:colOff>
      <xdr:row>42</xdr:row>
      <xdr:rowOff>91757</xdr:rowOff>
    </xdr:to>
    <xdr:cxnSp macro="">
      <xdr:nvCxnSpPr>
        <xdr:cNvPr id="385" name="直線コネクタ 384"/>
        <xdr:cNvCxnSpPr/>
      </xdr:nvCxnSpPr>
      <xdr:spPr>
        <a:xfrm flipV="1">
          <a:off x="13512800" y="7159943"/>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152082</xdr:rowOff>
    </xdr:from>
    <xdr:to>
      <xdr:col>21</xdr:col>
      <xdr:colOff>50800</xdr:colOff>
      <xdr:row>42</xdr:row>
      <xdr:rowOff>82232</xdr:rowOff>
    </xdr:to>
    <xdr:sp macro="" textlink="">
      <xdr:nvSpPr>
        <xdr:cNvPr id="386" name="フローチャート : 判断 385"/>
        <xdr:cNvSpPr/>
      </xdr:nvSpPr>
      <xdr:spPr>
        <a:xfrm>
          <a:off x="14351000" y="71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67009</xdr:rowOff>
    </xdr:from>
    <xdr:ext cx="762000" cy="259045"/>
    <xdr:sp macro="" textlink="">
      <xdr:nvSpPr>
        <xdr:cNvPr id="387" name="テキスト ボックス 386"/>
        <xdr:cNvSpPr txBox="1"/>
      </xdr:nvSpPr>
      <xdr:spPr>
        <a:xfrm>
          <a:off x="14020800" y="72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88" name="フローチャート : 判断 387"/>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89" name="テキスト ボックス 388"/>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40005</xdr:rowOff>
    </xdr:from>
    <xdr:to>
      <xdr:col>24</xdr:col>
      <xdr:colOff>609600</xdr:colOff>
      <xdr:row>40</xdr:row>
      <xdr:rowOff>141605</xdr:rowOff>
    </xdr:to>
    <xdr:sp macro="" textlink="">
      <xdr:nvSpPr>
        <xdr:cNvPr id="395" name="円/楕円 394"/>
        <xdr:cNvSpPr/>
      </xdr:nvSpPr>
      <xdr:spPr>
        <a:xfrm>
          <a:off x="169672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56532</xdr:rowOff>
    </xdr:from>
    <xdr:ext cx="762000" cy="259045"/>
    <xdr:sp macro="" textlink="">
      <xdr:nvSpPr>
        <xdr:cNvPr id="396" name="公債費負担の状況該当値テキスト"/>
        <xdr:cNvSpPr txBox="1"/>
      </xdr:nvSpPr>
      <xdr:spPr>
        <a:xfrm>
          <a:off x="171069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112395</xdr:rowOff>
    </xdr:from>
    <xdr:to>
      <xdr:col>23</xdr:col>
      <xdr:colOff>457200</xdr:colOff>
      <xdr:row>41</xdr:row>
      <xdr:rowOff>42545</xdr:rowOff>
    </xdr:to>
    <xdr:sp macro="" textlink="">
      <xdr:nvSpPr>
        <xdr:cNvPr id="397" name="円/楕円 396"/>
        <xdr:cNvSpPr/>
      </xdr:nvSpPr>
      <xdr:spPr>
        <a:xfrm>
          <a:off x="16129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52722</xdr:rowOff>
    </xdr:from>
    <xdr:ext cx="736600" cy="259045"/>
    <xdr:sp macro="" textlink="">
      <xdr:nvSpPr>
        <xdr:cNvPr id="398" name="テキスト ボックス 397"/>
        <xdr:cNvSpPr txBox="1"/>
      </xdr:nvSpPr>
      <xdr:spPr>
        <a:xfrm>
          <a:off x="15798800" y="673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154622</xdr:rowOff>
    </xdr:from>
    <xdr:to>
      <xdr:col>22</xdr:col>
      <xdr:colOff>254000</xdr:colOff>
      <xdr:row>41</xdr:row>
      <xdr:rowOff>84772</xdr:rowOff>
    </xdr:to>
    <xdr:sp macro="" textlink="">
      <xdr:nvSpPr>
        <xdr:cNvPr id="399" name="円/楕円 398"/>
        <xdr:cNvSpPr/>
      </xdr:nvSpPr>
      <xdr:spPr>
        <a:xfrm>
          <a:off x="15240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94949</xdr:rowOff>
    </xdr:from>
    <xdr:ext cx="762000" cy="259045"/>
    <xdr:sp macro="" textlink="">
      <xdr:nvSpPr>
        <xdr:cNvPr id="400" name="テキスト ボックス 399"/>
        <xdr:cNvSpPr txBox="1"/>
      </xdr:nvSpPr>
      <xdr:spPr>
        <a:xfrm>
          <a:off x="14909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79693</xdr:rowOff>
    </xdr:from>
    <xdr:to>
      <xdr:col>21</xdr:col>
      <xdr:colOff>50800</xdr:colOff>
      <xdr:row>42</xdr:row>
      <xdr:rowOff>9843</xdr:rowOff>
    </xdr:to>
    <xdr:sp macro="" textlink="">
      <xdr:nvSpPr>
        <xdr:cNvPr id="401" name="円/楕円 400"/>
        <xdr:cNvSpPr/>
      </xdr:nvSpPr>
      <xdr:spPr>
        <a:xfrm>
          <a:off x="14351000" y="7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402" name="テキスト ボックス 401"/>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40957</xdr:rowOff>
    </xdr:from>
    <xdr:to>
      <xdr:col>19</xdr:col>
      <xdr:colOff>533400</xdr:colOff>
      <xdr:row>42</xdr:row>
      <xdr:rowOff>142557</xdr:rowOff>
    </xdr:to>
    <xdr:sp macro="" textlink="">
      <xdr:nvSpPr>
        <xdr:cNvPr id="403" name="円/楕円 402"/>
        <xdr:cNvSpPr/>
      </xdr:nvSpPr>
      <xdr:spPr>
        <a:xfrm>
          <a:off x="134620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152734</xdr:rowOff>
    </xdr:from>
    <xdr:ext cx="762000" cy="259045"/>
    <xdr:sp macro="" textlink="">
      <xdr:nvSpPr>
        <xdr:cNvPr id="404" name="テキスト ボックス 403"/>
        <xdr:cNvSpPr txBox="1"/>
      </xdr:nvSpPr>
      <xdr:spPr>
        <a:xfrm>
          <a:off x="13131800" y="70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繰上償還による地方債現在高の減、組合等負担見込額の減</a:t>
          </a:r>
          <a:r>
            <a:rPr lang="ja-JP" altLang="en-US" sz="1300" b="0" i="0" baseline="0">
              <a:solidFill>
                <a:schemeClr val="dk1"/>
              </a:solidFill>
              <a:effectLst/>
              <a:latin typeface="+mn-lt"/>
              <a:ea typeface="+mn-ea"/>
              <a:cs typeface="+mn-cs"/>
            </a:rPr>
            <a:t>に</a:t>
          </a:r>
          <a:r>
            <a:rPr lang="ja-JP" altLang="ja-JP" sz="1300" b="0" i="0" baseline="0">
              <a:solidFill>
                <a:schemeClr val="dk1"/>
              </a:solidFill>
              <a:effectLst/>
              <a:latin typeface="+mn-lt"/>
              <a:ea typeface="+mn-ea"/>
              <a:cs typeface="+mn-cs"/>
            </a:rPr>
            <a:t>より改善はしているが、類似団体等の平均は上回っている状態である。</a:t>
          </a:r>
          <a:endParaRPr lang="ja-JP" altLang="ja-JP" sz="1300">
            <a:effectLst/>
          </a:endParaRPr>
        </a:p>
        <a:p>
          <a:pPr rtl="0"/>
          <a:r>
            <a:rPr lang="ja-JP" altLang="ja-JP" sz="1300" b="0" i="0" baseline="0">
              <a:solidFill>
                <a:schemeClr val="dk1"/>
              </a:solidFill>
              <a:effectLst/>
              <a:latin typeface="+mn-lt"/>
              <a:ea typeface="+mn-ea"/>
              <a:cs typeface="+mn-cs"/>
            </a:rPr>
            <a:t>　今後については、将来負担を軽減するよう計画的な事業実施を図り、また充当可能基金等の財源増加を図る。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149962</xdr:rowOff>
    </xdr:from>
    <xdr:to>
      <xdr:col>24</xdr:col>
      <xdr:colOff>558800</xdr:colOff>
      <xdr:row>16</xdr:row>
      <xdr:rowOff>165887</xdr:rowOff>
    </xdr:to>
    <xdr:cxnSp macro="">
      <xdr:nvCxnSpPr>
        <xdr:cNvPr id="436" name="直線コネクタ 435"/>
        <xdr:cNvCxnSpPr/>
      </xdr:nvCxnSpPr>
      <xdr:spPr>
        <a:xfrm flipV="1">
          <a:off x="16179800" y="2893162"/>
          <a:ext cx="8382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7"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165887</xdr:rowOff>
    </xdr:from>
    <xdr:to>
      <xdr:col>23</xdr:col>
      <xdr:colOff>406400</xdr:colOff>
      <xdr:row>17</xdr:row>
      <xdr:rowOff>229</xdr:rowOff>
    </xdr:to>
    <xdr:cxnSp macro="">
      <xdr:nvCxnSpPr>
        <xdr:cNvPr id="439" name="直線コネクタ 438"/>
        <xdr:cNvCxnSpPr/>
      </xdr:nvCxnSpPr>
      <xdr:spPr>
        <a:xfrm flipV="1">
          <a:off x="15290800" y="2909087"/>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41" name="テキスト ボックス 440"/>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229</xdr:rowOff>
    </xdr:from>
    <xdr:to>
      <xdr:col>22</xdr:col>
      <xdr:colOff>203200</xdr:colOff>
      <xdr:row>17</xdr:row>
      <xdr:rowOff>40767</xdr:rowOff>
    </xdr:to>
    <xdr:cxnSp macro="">
      <xdr:nvCxnSpPr>
        <xdr:cNvPr id="442" name="直線コネクタ 441"/>
        <xdr:cNvCxnSpPr/>
      </xdr:nvCxnSpPr>
      <xdr:spPr>
        <a:xfrm flipV="1">
          <a:off x="14401800" y="2914879"/>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4" name="テキスト ボックス 443"/>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40767</xdr:rowOff>
    </xdr:from>
    <xdr:to>
      <xdr:col>21</xdr:col>
      <xdr:colOff>0</xdr:colOff>
      <xdr:row>17</xdr:row>
      <xdr:rowOff>138735</xdr:rowOff>
    </xdr:to>
    <xdr:cxnSp macro="">
      <xdr:nvCxnSpPr>
        <xdr:cNvPr id="445" name="直線コネクタ 444"/>
        <xdr:cNvCxnSpPr/>
      </xdr:nvCxnSpPr>
      <xdr:spPr>
        <a:xfrm flipV="1">
          <a:off x="13512800" y="2955417"/>
          <a:ext cx="889000" cy="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66345</xdr:rowOff>
    </xdr:from>
    <xdr:to>
      <xdr:col>21</xdr:col>
      <xdr:colOff>50800</xdr:colOff>
      <xdr:row>16</xdr:row>
      <xdr:rowOff>167945</xdr:rowOff>
    </xdr:to>
    <xdr:sp macro="" textlink="">
      <xdr:nvSpPr>
        <xdr:cNvPr id="446" name="フローチャート : 判断 445"/>
        <xdr:cNvSpPr/>
      </xdr:nvSpPr>
      <xdr:spPr>
        <a:xfrm>
          <a:off x="14351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6672</xdr:rowOff>
    </xdr:from>
    <xdr:ext cx="762000" cy="259045"/>
    <xdr:sp macro="" textlink="">
      <xdr:nvSpPr>
        <xdr:cNvPr id="447" name="テキスト ボックス 446"/>
        <xdr:cNvSpPr txBox="1"/>
      </xdr:nvSpPr>
      <xdr:spPr>
        <a:xfrm>
          <a:off x="14020800" y="25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141630</xdr:rowOff>
    </xdr:from>
    <xdr:to>
      <xdr:col>19</xdr:col>
      <xdr:colOff>533400</xdr:colOff>
      <xdr:row>17</xdr:row>
      <xdr:rowOff>71780</xdr:rowOff>
    </xdr:to>
    <xdr:sp macro="" textlink="">
      <xdr:nvSpPr>
        <xdr:cNvPr id="448" name="フローチャート : 判断 447"/>
        <xdr:cNvSpPr/>
      </xdr:nvSpPr>
      <xdr:spPr>
        <a:xfrm>
          <a:off x="13462000" y="288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81957</xdr:rowOff>
    </xdr:from>
    <xdr:ext cx="762000" cy="259045"/>
    <xdr:sp macro="" textlink="">
      <xdr:nvSpPr>
        <xdr:cNvPr id="449" name="テキスト ボックス 448"/>
        <xdr:cNvSpPr txBox="1"/>
      </xdr:nvSpPr>
      <xdr:spPr>
        <a:xfrm>
          <a:off x="13131800" y="265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99162</xdr:rowOff>
    </xdr:from>
    <xdr:to>
      <xdr:col>24</xdr:col>
      <xdr:colOff>609600</xdr:colOff>
      <xdr:row>17</xdr:row>
      <xdr:rowOff>29312</xdr:rowOff>
    </xdr:to>
    <xdr:sp macro="" textlink="">
      <xdr:nvSpPr>
        <xdr:cNvPr id="455" name="円/楕円 454"/>
        <xdr:cNvSpPr/>
      </xdr:nvSpPr>
      <xdr:spPr>
        <a:xfrm>
          <a:off x="16967200" y="28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71239</xdr:rowOff>
    </xdr:from>
    <xdr:ext cx="762000" cy="259045"/>
    <xdr:sp macro="" textlink="">
      <xdr:nvSpPr>
        <xdr:cNvPr id="456" name="将来負担の状況該当値テキスト"/>
        <xdr:cNvSpPr txBox="1"/>
      </xdr:nvSpPr>
      <xdr:spPr>
        <a:xfrm>
          <a:off x="17106900" y="281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115087</xdr:rowOff>
    </xdr:from>
    <xdr:to>
      <xdr:col>23</xdr:col>
      <xdr:colOff>457200</xdr:colOff>
      <xdr:row>17</xdr:row>
      <xdr:rowOff>45237</xdr:rowOff>
    </xdr:to>
    <xdr:sp macro="" textlink="">
      <xdr:nvSpPr>
        <xdr:cNvPr id="457" name="円/楕円 456"/>
        <xdr:cNvSpPr/>
      </xdr:nvSpPr>
      <xdr:spPr>
        <a:xfrm>
          <a:off x="16129000" y="285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30014</xdr:rowOff>
    </xdr:from>
    <xdr:ext cx="736600" cy="259045"/>
    <xdr:sp macro="" textlink="">
      <xdr:nvSpPr>
        <xdr:cNvPr id="458" name="テキスト ボックス 457"/>
        <xdr:cNvSpPr txBox="1"/>
      </xdr:nvSpPr>
      <xdr:spPr>
        <a:xfrm>
          <a:off x="15798800" y="2944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120879</xdr:rowOff>
    </xdr:from>
    <xdr:to>
      <xdr:col>22</xdr:col>
      <xdr:colOff>254000</xdr:colOff>
      <xdr:row>17</xdr:row>
      <xdr:rowOff>51029</xdr:rowOff>
    </xdr:to>
    <xdr:sp macro="" textlink="">
      <xdr:nvSpPr>
        <xdr:cNvPr id="459" name="円/楕円 458"/>
        <xdr:cNvSpPr/>
      </xdr:nvSpPr>
      <xdr:spPr>
        <a:xfrm>
          <a:off x="15240000" y="28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35806</xdr:rowOff>
    </xdr:from>
    <xdr:ext cx="762000" cy="259045"/>
    <xdr:sp macro="" textlink="">
      <xdr:nvSpPr>
        <xdr:cNvPr id="460" name="テキスト ボックス 459"/>
        <xdr:cNvSpPr txBox="1"/>
      </xdr:nvSpPr>
      <xdr:spPr>
        <a:xfrm>
          <a:off x="14909800" y="295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161417</xdr:rowOff>
    </xdr:from>
    <xdr:to>
      <xdr:col>21</xdr:col>
      <xdr:colOff>50800</xdr:colOff>
      <xdr:row>17</xdr:row>
      <xdr:rowOff>91567</xdr:rowOff>
    </xdr:to>
    <xdr:sp macro="" textlink="">
      <xdr:nvSpPr>
        <xdr:cNvPr id="461" name="円/楕円 460"/>
        <xdr:cNvSpPr/>
      </xdr:nvSpPr>
      <xdr:spPr>
        <a:xfrm>
          <a:off x="143510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76344</xdr:rowOff>
    </xdr:from>
    <xdr:ext cx="762000" cy="259045"/>
    <xdr:sp macro="" textlink="">
      <xdr:nvSpPr>
        <xdr:cNvPr id="462" name="テキスト ボックス 461"/>
        <xdr:cNvSpPr txBox="1"/>
      </xdr:nvSpPr>
      <xdr:spPr>
        <a:xfrm>
          <a:off x="14020800" y="299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87935</xdr:rowOff>
    </xdr:from>
    <xdr:to>
      <xdr:col>19</xdr:col>
      <xdr:colOff>533400</xdr:colOff>
      <xdr:row>18</xdr:row>
      <xdr:rowOff>18085</xdr:rowOff>
    </xdr:to>
    <xdr:sp macro="" textlink="">
      <xdr:nvSpPr>
        <xdr:cNvPr id="463" name="円/楕円 462"/>
        <xdr:cNvSpPr/>
      </xdr:nvSpPr>
      <xdr:spPr>
        <a:xfrm>
          <a:off x="13462000" y="30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2862</xdr:rowOff>
    </xdr:from>
    <xdr:ext cx="762000" cy="259045"/>
    <xdr:sp macro="" textlink="">
      <xdr:nvSpPr>
        <xdr:cNvPr id="464" name="テキスト ボックス 463"/>
        <xdr:cNvSpPr txBox="1"/>
      </xdr:nvSpPr>
      <xdr:spPr>
        <a:xfrm>
          <a:off x="13131800" y="30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山梨県市川三郷町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17,194
16,964
75.07
9,602,187
9,060,499
504,888
5,999,465
10,395,081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91.6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類似団体等の平均を大きく下回っている。</a:t>
          </a:r>
          <a:endParaRPr kumimoji="1" lang="en-US" altLang="ja-JP" sz="1300">
            <a:latin typeface="ＭＳ Ｐゴシック"/>
          </a:endParaRPr>
        </a:p>
        <a:p>
          <a:r>
            <a:rPr kumimoji="1" lang="ja-JP" altLang="en-US" sz="1300">
              <a:latin typeface="ＭＳ Ｐゴシック"/>
            </a:rPr>
            <a:t>　これは、人件費に準ずる費用のうち賃金（物件費）が類似団体の</a:t>
          </a:r>
          <a:r>
            <a:rPr kumimoji="1" lang="en-US" altLang="ja-JP" sz="1300">
              <a:latin typeface="ＭＳ Ｐゴシック"/>
            </a:rPr>
            <a:t>1.7</a:t>
          </a:r>
          <a:r>
            <a:rPr kumimoji="1" lang="ja-JP" altLang="en-US" sz="1300">
              <a:latin typeface="ＭＳ Ｐゴシック"/>
            </a:rPr>
            <a:t>倍となっているためである。</a:t>
          </a:r>
          <a:endParaRPr kumimoji="1" lang="en-US" altLang="ja-JP" sz="1300">
            <a:latin typeface="ＭＳ Ｐゴシック"/>
          </a:endParaRPr>
        </a:p>
        <a:p>
          <a:r>
            <a:rPr kumimoji="1" lang="ja-JP" altLang="en-US" sz="1300">
              <a:latin typeface="ＭＳ Ｐゴシック"/>
            </a:rPr>
            <a:t>　よって、今後は臨時職員等を含めた職員数の適正な管理に努める。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88138</xdr:rowOff>
    </xdr:from>
    <xdr:to>
      <xdr:col>7</xdr:col>
      <xdr:colOff>15875</xdr:colOff>
      <xdr:row>35</xdr:row>
      <xdr:rowOff>138430</xdr:rowOff>
    </xdr:to>
    <xdr:cxnSp macro="">
      <xdr:nvCxnSpPr>
        <xdr:cNvPr id="63" name="直線コネクタ 62"/>
        <xdr:cNvCxnSpPr/>
      </xdr:nvCxnSpPr>
      <xdr:spPr>
        <a:xfrm flipV="1">
          <a:off x="3987800" y="60888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35</xdr:row>
      <xdr:rowOff>147574</xdr:rowOff>
    </xdr:to>
    <xdr:cxnSp macro="">
      <xdr:nvCxnSpPr>
        <xdr:cNvPr id="66" name="直線コネクタ 65"/>
        <xdr:cNvCxnSpPr/>
      </xdr:nvCxnSpPr>
      <xdr:spPr>
        <a:xfrm flipV="1">
          <a:off x="3098800" y="6139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74422</xdr:rowOff>
    </xdr:from>
    <xdr:to>
      <xdr:col>4</xdr:col>
      <xdr:colOff>346075</xdr:colOff>
      <xdr:row>35</xdr:row>
      <xdr:rowOff>147574</xdr:rowOff>
    </xdr:to>
    <xdr:cxnSp macro="">
      <xdr:nvCxnSpPr>
        <xdr:cNvPr id="69" name="直線コネクタ 68"/>
        <xdr:cNvCxnSpPr/>
      </xdr:nvCxnSpPr>
      <xdr:spPr>
        <a:xfrm>
          <a:off x="2209800" y="6075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74422</xdr:rowOff>
    </xdr:from>
    <xdr:to>
      <xdr:col>3</xdr:col>
      <xdr:colOff>142875</xdr:colOff>
      <xdr:row>36</xdr:row>
      <xdr:rowOff>90424</xdr:rowOff>
    </xdr:to>
    <xdr:cxnSp macro="">
      <xdr:nvCxnSpPr>
        <xdr:cNvPr id="72" name="直線コネクタ 71"/>
        <xdr:cNvCxnSpPr/>
      </xdr:nvCxnSpPr>
      <xdr:spPr>
        <a:xfrm flipV="1">
          <a:off x="1320800" y="607517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85344</xdr:rowOff>
    </xdr:from>
    <xdr:to>
      <xdr:col>3</xdr:col>
      <xdr:colOff>193675</xdr:colOff>
      <xdr:row>37</xdr:row>
      <xdr:rowOff>15494</xdr:rowOff>
    </xdr:to>
    <xdr:sp macro="" textlink="">
      <xdr:nvSpPr>
        <xdr:cNvPr id="73" name="フローチャート : 判断 72"/>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271</xdr:rowOff>
    </xdr:from>
    <xdr:ext cx="762000" cy="259045"/>
    <xdr:sp macro="" textlink="">
      <xdr:nvSpPr>
        <xdr:cNvPr id="74" name="テキスト ボックス 73"/>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6" name="テキスト ボックス 75"/>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37338</xdr:rowOff>
    </xdr:from>
    <xdr:to>
      <xdr:col>7</xdr:col>
      <xdr:colOff>66675</xdr:colOff>
      <xdr:row>35</xdr:row>
      <xdr:rowOff>138938</xdr:rowOff>
    </xdr:to>
    <xdr:sp macro="" textlink="">
      <xdr:nvSpPr>
        <xdr:cNvPr id="82" name="円/楕円 81"/>
        <xdr:cNvSpPr/>
      </xdr:nvSpPr>
      <xdr:spPr>
        <a:xfrm>
          <a:off x="4775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53865</xdr:rowOff>
    </xdr:from>
    <xdr:ext cx="762000" cy="259045"/>
    <xdr:sp macro="" textlink="">
      <xdr:nvSpPr>
        <xdr:cNvPr id="83" name="人件費該当値テキスト"/>
        <xdr:cNvSpPr txBox="1"/>
      </xdr:nvSpPr>
      <xdr:spPr>
        <a:xfrm>
          <a:off x="4914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4" name="円/楕円 83"/>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5" name="テキスト ボックス 84"/>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96774</xdr:rowOff>
    </xdr:from>
    <xdr:to>
      <xdr:col>4</xdr:col>
      <xdr:colOff>396875</xdr:colOff>
      <xdr:row>36</xdr:row>
      <xdr:rowOff>26924</xdr:rowOff>
    </xdr:to>
    <xdr:sp macro="" textlink="">
      <xdr:nvSpPr>
        <xdr:cNvPr id="86" name="円/楕円 85"/>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37101</xdr:rowOff>
    </xdr:from>
    <xdr:ext cx="762000" cy="259045"/>
    <xdr:sp macro="" textlink="">
      <xdr:nvSpPr>
        <xdr:cNvPr id="87" name="テキスト ボックス 86"/>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23622</xdr:rowOff>
    </xdr:from>
    <xdr:to>
      <xdr:col>3</xdr:col>
      <xdr:colOff>193675</xdr:colOff>
      <xdr:row>35</xdr:row>
      <xdr:rowOff>125222</xdr:rowOff>
    </xdr:to>
    <xdr:sp macro="" textlink="">
      <xdr:nvSpPr>
        <xdr:cNvPr id="88" name="円/楕円 87"/>
        <xdr:cNvSpPr/>
      </xdr:nvSpPr>
      <xdr:spPr>
        <a:xfrm>
          <a:off x="2159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135399</xdr:rowOff>
    </xdr:from>
    <xdr:ext cx="762000" cy="259045"/>
    <xdr:sp macro="" textlink="">
      <xdr:nvSpPr>
        <xdr:cNvPr id="89" name="テキスト ボックス 88"/>
        <xdr:cNvSpPr txBox="1"/>
      </xdr:nvSpPr>
      <xdr:spPr>
        <a:xfrm>
          <a:off x="1828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39624</xdr:rowOff>
    </xdr:from>
    <xdr:to>
      <xdr:col>1</xdr:col>
      <xdr:colOff>676275</xdr:colOff>
      <xdr:row>36</xdr:row>
      <xdr:rowOff>141224</xdr:rowOff>
    </xdr:to>
    <xdr:sp macro="" textlink="">
      <xdr:nvSpPr>
        <xdr:cNvPr id="90" name="円/楕円 89"/>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151401</xdr:rowOff>
    </xdr:from>
    <xdr:ext cx="762000" cy="259045"/>
    <xdr:sp macro="" textlink="">
      <xdr:nvSpPr>
        <xdr:cNvPr id="91" name="テキスト ボックス 90"/>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類似団体の平均は下回っている。</a:t>
          </a:r>
          <a:endParaRPr kumimoji="1" lang="en-US" altLang="ja-JP" sz="1300">
            <a:latin typeface="ＭＳ Ｐゴシック"/>
          </a:endParaRPr>
        </a:p>
        <a:p>
          <a:r>
            <a:rPr kumimoji="1" lang="ja-JP" altLang="en-US" sz="1300">
              <a:latin typeface="ＭＳ Ｐゴシック"/>
            </a:rPr>
            <a:t>　今後も引き続き経費の削減に努める。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130810</xdr:rowOff>
    </xdr:from>
    <xdr:to>
      <xdr:col>24</xdr:col>
      <xdr:colOff>31750</xdr:colOff>
      <xdr:row>14</xdr:row>
      <xdr:rowOff>50800</xdr:rowOff>
    </xdr:to>
    <xdr:cxnSp macro="">
      <xdr:nvCxnSpPr>
        <xdr:cNvPr id="124" name="直線コネクタ 123"/>
        <xdr:cNvCxnSpPr/>
      </xdr:nvCxnSpPr>
      <xdr:spPr>
        <a:xfrm>
          <a:off x="15671800" y="2359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107950</xdr:rowOff>
    </xdr:from>
    <xdr:to>
      <xdr:col>22</xdr:col>
      <xdr:colOff>565150</xdr:colOff>
      <xdr:row>13</xdr:row>
      <xdr:rowOff>130810</xdr:rowOff>
    </xdr:to>
    <xdr:cxnSp macro="">
      <xdr:nvCxnSpPr>
        <xdr:cNvPr id="127" name="直線コネクタ 126"/>
        <xdr:cNvCxnSpPr/>
      </xdr:nvCxnSpPr>
      <xdr:spPr>
        <a:xfrm>
          <a:off x="14782800" y="233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107950</xdr:rowOff>
    </xdr:from>
    <xdr:to>
      <xdr:col>21</xdr:col>
      <xdr:colOff>361950</xdr:colOff>
      <xdr:row>13</xdr:row>
      <xdr:rowOff>161290</xdr:rowOff>
    </xdr:to>
    <xdr:cxnSp macro="">
      <xdr:nvCxnSpPr>
        <xdr:cNvPr id="130" name="直線コネクタ 129"/>
        <xdr:cNvCxnSpPr/>
      </xdr:nvCxnSpPr>
      <xdr:spPr>
        <a:xfrm flipV="1">
          <a:off x="13893800" y="2336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149860</xdr:rowOff>
    </xdr:from>
    <xdr:to>
      <xdr:col>20</xdr:col>
      <xdr:colOff>158750</xdr:colOff>
      <xdr:row>13</xdr:row>
      <xdr:rowOff>161290</xdr:rowOff>
    </xdr:to>
    <xdr:cxnSp macro="">
      <xdr:nvCxnSpPr>
        <xdr:cNvPr id="133" name="直線コネクタ 132"/>
        <xdr:cNvCxnSpPr/>
      </xdr:nvCxnSpPr>
      <xdr:spPr>
        <a:xfrm>
          <a:off x="13004800" y="2207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4" name="フローチャート : 判断 133"/>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113047</xdr:rowOff>
    </xdr:from>
    <xdr:ext cx="762000" cy="259045"/>
    <xdr:sp macro="" textlink="">
      <xdr:nvSpPr>
        <xdr:cNvPr id="135" name="テキスト ボックス 134"/>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6" name="フローチャート : 判断 135"/>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120667</xdr:rowOff>
    </xdr:from>
    <xdr:ext cx="762000" cy="259045"/>
    <xdr:sp macro="" textlink="">
      <xdr:nvSpPr>
        <xdr:cNvPr id="137" name="テキスト ボックス 136"/>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43" name="円/楕円 142"/>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80027</xdr:rowOff>
    </xdr:from>
    <xdr:ext cx="762000" cy="259045"/>
    <xdr:sp macro="" textlink="">
      <xdr:nvSpPr>
        <xdr:cNvPr id="144"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80010</xdr:rowOff>
    </xdr:from>
    <xdr:to>
      <xdr:col>22</xdr:col>
      <xdr:colOff>615950</xdr:colOff>
      <xdr:row>14</xdr:row>
      <xdr:rowOff>10160</xdr:rowOff>
    </xdr:to>
    <xdr:sp macro="" textlink="">
      <xdr:nvSpPr>
        <xdr:cNvPr id="145" name="円/楕円 144"/>
        <xdr:cNvSpPr/>
      </xdr:nvSpPr>
      <xdr:spPr>
        <a:xfrm>
          <a:off x="15621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20337</xdr:rowOff>
    </xdr:from>
    <xdr:ext cx="736600" cy="259045"/>
    <xdr:sp macro="" textlink="">
      <xdr:nvSpPr>
        <xdr:cNvPr id="146" name="テキスト ボックス 145"/>
        <xdr:cNvSpPr txBox="1"/>
      </xdr:nvSpPr>
      <xdr:spPr>
        <a:xfrm>
          <a:off x="15290800" y="207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57150</xdr:rowOff>
    </xdr:from>
    <xdr:to>
      <xdr:col>21</xdr:col>
      <xdr:colOff>412750</xdr:colOff>
      <xdr:row>13</xdr:row>
      <xdr:rowOff>158750</xdr:rowOff>
    </xdr:to>
    <xdr:sp macro="" textlink="">
      <xdr:nvSpPr>
        <xdr:cNvPr id="147" name="円/楕円 146"/>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168927</xdr:rowOff>
    </xdr:from>
    <xdr:ext cx="762000" cy="259045"/>
    <xdr:sp macro="" textlink="">
      <xdr:nvSpPr>
        <xdr:cNvPr id="148" name="テキスト ボックス 147"/>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110490</xdr:rowOff>
    </xdr:from>
    <xdr:to>
      <xdr:col>20</xdr:col>
      <xdr:colOff>209550</xdr:colOff>
      <xdr:row>14</xdr:row>
      <xdr:rowOff>40640</xdr:rowOff>
    </xdr:to>
    <xdr:sp macro="" textlink="">
      <xdr:nvSpPr>
        <xdr:cNvPr id="149" name="円/楕円 148"/>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50" name="テキスト ボックス 149"/>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99060</xdr:rowOff>
    </xdr:from>
    <xdr:to>
      <xdr:col>19</xdr:col>
      <xdr:colOff>6350</xdr:colOff>
      <xdr:row>13</xdr:row>
      <xdr:rowOff>29210</xdr:rowOff>
    </xdr:to>
    <xdr:sp macro="" textlink="">
      <xdr:nvSpPr>
        <xdr:cNvPr id="151" name="円/楕円 150"/>
        <xdr:cNvSpPr/>
      </xdr:nvSpPr>
      <xdr:spPr>
        <a:xfrm>
          <a:off x="129540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39387</xdr:rowOff>
    </xdr:from>
    <xdr:ext cx="762000" cy="259045"/>
    <xdr:sp macro="" textlink="">
      <xdr:nvSpPr>
        <xdr:cNvPr id="152" name="テキスト ボックス 151"/>
        <xdr:cNvSpPr txBox="1"/>
      </xdr:nvSpPr>
      <xdr:spPr>
        <a:xfrm>
          <a:off x="12623800" y="192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類似団体等の平均を下回っており、引き続き適正な審査及び給付等の実施、町単施策については財政力と比較して過重となっていないか検討していく。</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20865</xdr:rowOff>
    </xdr:to>
    <xdr:cxnSp macro="">
      <xdr:nvCxnSpPr>
        <xdr:cNvPr id="187" name="直線コネクタ 186"/>
        <xdr:cNvCxnSpPr/>
      </xdr:nvCxnSpPr>
      <xdr:spPr>
        <a:xfrm>
          <a:off x="3987800" y="94016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143328</xdr:rowOff>
    </xdr:to>
    <xdr:cxnSp macro="">
      <xdr:nvCxnSpPr>
        <xdr:cNvPr id="190" name="直線コネクタ 189"/>
        <xdr:cNvCxnSpPr/>
      </xdr:nvCxnSpPr>
      <xdr:spPr>
        <a:xfrm>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127000</xdr:rowOff>
    </xdr:to>
    <xdr:cxnSp macro="">
      <xdr:nvCxnSpPr>
        <xdr:cNvPr id="193" name="直線コネクタ 192"/>
        <xdr:cNvCxnSpPr/>
      </xdr:nvCxnSpPr>
      <xdr:spPr>
        <a:xfrm>
          <a:off x="2209800" y="9254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78015</xdr:rowOff>
    </xdr:to>
    <xdr:cxnSp macro="">
      <xdr:nvCxnSpPr>
        <xdr:cNvPr id="196" name="直線コネクタ 195"/>
        <xdr:cNvCxnSpPr/>
      </xdr:nvCxnSpPr>
      <xdr:spPr>
        <a:xfrm flipV="1">
          <a:off x="1320800" y="92546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108857</xdr:rowOff>
    </xdr:from>
    <xdr:to>
      <xdr:col>3</xdr:col>
      <xdr:colOff>193675</xdr:colOff>
      <xdr:row>55</xdr:row>
      <xdr:rowOff>39007</xdr:rowOff>
    </xdr:to>
    <xdr:sp macro="" textlink="">
      <xdr:nvSpPr>
        <xdr:cNvPr id="197" name="フローチャート : 判断 196"/>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23784</xdr:rowOff>
    </xdr:from>
    <xdr:ext cx="762000" cy="259045"/>
    <xdr:sp macro="" textlink="">
      <xdr:nvSpPr>
        <xdr:cNvPr id="198" name="テキスト ボックス 197"/>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199" name="フローチャート : 判断 198"/>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00" name="テキスト ボックス 199"/>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6" name="円/楕円 205"/>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07"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8" name="円/楕円 207"/>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9" name="テキスト ボックス 208"/>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2" name="円/楕円 211"/>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3" name="テキスト ボックス 212"/>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4" name="円/楕円 213"/>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5" name="テキスト ボックス 214"/>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類似団体等の平均と比較すると上回っている状況であるが、これは繰出金が類似団体と比較して多いためである。</a:t>
          </a:r>
          <a:endParaRPr kumimoji="1" lang="en-US" altLang="ja-JP" sz="1300">
            <a:latin typeface="ＭＳ Ｐゴシック"/>
          </a:endParaRPr>
        </a:p>
        <a:p>
          <a:r>
            <a:rPr kumimoji="1" lang="ja-JP" altLang="en-US" sz="1300">
              <a:latin typeface="ＭＳ Ｐゴシック"/>
            </a:rPr>
            <a:t>　今後は公営企業会計等の健全化・適正化による普通会計の負担額を減らしていくように努める。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110998</xdr:rowOff>
    </xdr:from>
    <xdr:to>
      <xdr:col>24</xdr:col>
      <xdr:colOff>31750</xdr:colOff>
      <xdr:row>57</xdr:row>
      <xdr:rowOff>120142</xdr:rowOff>
    </xdr:to>
    <xdr:cxnSp macro="">
      <xdr:nvCxnSpPr>
        <xdr:cNvPr id="245" name="直線コネクタ 244"/>
        <xdr:cNvCxnSpPr/>
      </xdr:nvCxnSpPr>
      <xdr:spPr>
        <a:xfrm flipV="1">
          <a:off x="15671800" y="98836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120142</xdr:rowOff>
    </xdr:from>
    <xdr:to>
      <xdr:col>22</xdr:col>
      <xdr:colOff>565150</xdr:colOff>
      <xdr:row>57</xdr:row>
      <xdr:rowOff>152146</xdr:rowOff>
    </xdr:to>
    <xdr:cxnSp macro="">
      <xdr:nvCxnSpPr>
        <xdr:cNvPr id="248" name="直線コネクタ 247"/>
        <xdr:cNvCxnSpPr/>
      </xdr:nvCxnSpPr>
      <xdr:spPr>
        <a:xfrm flipV="1">
          <a:off x="14782800" y="9892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117111</xdr:rowOff>
    </xdr:from>
    <xdr:ext cx="736600" cy="259045"/>
    <xdr:sp macro="" textlink="">
      <xdr:nvSpPr>
        <xdr:cNvPr id="250" name="テキスト ボックス 249"/>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152146</xdr:rowOff>
    </xdr:to>
    <xdr:cxnSp macro="">
      <xdr:nvCxnSpPr>
        <xdr:cNvPr id="251" name="直線コネクタ 250"/>
        <xdr:cNvCxnSpPr/>
      </xdr:nvCxnSpPr>
      <xdr:spPr>
        <a:xfrm>
          <a:off x="13893800" y="98653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53" name="テキスト ボックス 252"/>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58</xdr:row>
      <xdr:rowOff>53848</xdr:rowOff>
    </xdr:to>
    <xdr:cxnSp macro="">
      <xdr:nvCxnSpPr>
        <xdr:cNvPr id="254" name="直線コネクタ 253"/>
        <xdr:cNvCxnSpPr/>
      </xdr:nvCxnSpPr>
      <xdr:spPr>
        <a:xfrm flipV="1">
          <a:off x="13004800" y="98653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5" name="フローチャート : 判断 254"/>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6" name="テキスト ボックス 255"/>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57" name="フローチャート : 判断 256"/>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112539</xdr:rowOff>
    </xdr:from>
    <xdr:ext cx="762000" cy="259045"/>
    <xdr:sp macro="" textlink="">
      <xdr:nvSpPr>
        <xdr:cNvPr id="258" name="テキスト ボックス 257"/>
        <xdr:cNvSpPr txBox="1"/>
      </xdr:nvSpPr>
      <xdr:spPr>
        <a:xfrm>
          <a:off x="12623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60198</xdr:rowOff>
    </xdr:from>
    <xdr:to>
      <xdr:col>24</xdr:col>
      <xdr:colOff>82550</xdr:colOff>
      <xdr:row>57</xdr:row>
      <xdr:rowOff>161798</xdr:rowOff>
    </xdr:to>
    <xdr:sp macro="" textlink="">
      <xdr:nvSpPr>
        <xdr:cNvPr id="264" name="円/楕円 263"/>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32275</xdr:rowOff>
    </xdr:from>
    <xdr:ext cx="762000" cy="259045"/>
    <xdr:sp macro="" textlink="">
      <xdr:nvSpPr>
        <xdr:cNvPr id="265" name="その他該当値テキスト"/>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69342</xdr:rowOff>
    </xdr:from>
    <xdr:to>
      <xdr:col>22</xdr:col>
      <xdr:colOff>615950</xdr:colOff>
      <xdr:row>57</xdr:row>
      <xdr:rowOff>170942</xdr:rowOff>
    </xdr:to>
    <xdr:sp macro="" textlink="">
      <xdr:nvSpPr>
        <xdr:cNvPr id="266" name="円/楕円 265"/>
        <xdr:cNvSpPr/>
      </xdr:nvSpPr>
      <xdr:spPr>
        <a:xfrm>
          <a:off x="15621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155719</xdr:rowOff>
    </xdr:from>
    <xdr:ext cx="736600" cy="259045"/>
    <xdr:sp macro="" textlink="">
      <xdr:nvSpPr>
        <xdr:cNvPr id="267" name="テキスト ボックス 266"/>
        <xdr:cNvSpPr txBox="1"/>
      </xdr:nvSpPr>
      <xdr:spPr>
        <a:xfrm>
          <a:off x="15290800" y="992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101346</xdr:rowOff>
    </xdr:from>
    <xdr:to>
      <xdr:col>21</xdr:col>
      <xdr:colOff>412750</xdr:colOff>
      <xdr:row>58</xdr:row>
      <xdr:rowOff>31496</xdr:rowOff>
    </xdr:to>
    <xdr:sp macro="" textlink="">
      <xdr:nvSpPr>
        <xdr:cNvPr id="268" name="円/楕円 267"/>
        <xdr:cNvSpPr/>
      </xdr:nvSpPr>
      <xdr:spPr>
        <a:xfrm>
          <a:off x="14732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16273</xdr:rowOff>
    </xdr:from>
    <xdr:ext cx="762000" cy="259045"/>
    <xdr:sp macro="" textlink="">
      <xdr:nvSpPr>
        <xdr:cNvPr id="269" name="テキスト ボックス 268"/>
        <xdr:cNvSpPr txBox="1"/>
      </xdr:nvSpPr>
      <xdr:spPr>
        <a:xfrm>
          <a:off x="14401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0" name="円/楕円 269"/>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1" name="テキスト ボックス 270"/>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3048</xdr:rowOff>
    </xdr:from>
    <xdr:to>
      <xdr:col>19</xdr:col>
      <xdr:colOff>6350</xdr:colOff>
      <xdr:row>58</xdr:row>
      <xdr:rowOff>104648</xdr:rowOff>
    </xdr:to>
    <xdr:sp macro="" textlink="">
      <xdr:nvSpPr>
        <xdr:cNvPr id="272" name="円/楕円 271"/>
        <xdr:cNvSpPr/>
      </xdr:nvSpPr>
      <xdr:spPr>
        <a:xfrm>
          <a:off x="12954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89425</xdr:rowOff>
    </xdr:from>
    <xdr:ext cx="762000" cy="259045"/>
    <xdr:sp macro="" textlink="">
      <xdr:nvSpPr>
        <xdr:cNvPr id="273" name="テキスト ボックス 272"/>
        <xdr:cNvSpPr txBox="1"/>
      </xdr:nvSpPr>
      <xdr:spPr>
        <a:xfrm>
          <a:off x="12623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昨年度と比較すると減となったが、類似団体等の平均と比較すると上回っている。これは一部事務組合に対する負担金が類似団体を比較して、上回っていることなどがあげられる。</a:t>
          </a:r>
          <a:endParaRPr kumimoji="1" lang="en-US" altLang="ja-JP" sz="1300">
            <a:latin typeface="ＭＳ Ｐゴシック"/>
          </a:endParaRPr>
        </a:p>
        <a:p>
          <a:r>
            <a:rPr kumimoji="1" lang="ja-JP" altLang="en-US" sz="1300">
              <a:latin typeface="ＭＳ Ｐゴシック"/>
            </a:rPr>
            <a:t>　また。各種補助金については補助金等審査委員会により、適正な補助金の執行を図る。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124714</xdr:rowOff>
    </xdr:from>
    <xdr:to>
      <xdr:col>24</xdr:col>
      <xdr:colOff>31750</xdr:colOff>
      <xdr:row>37</xdr:row>
      <xdr:rowOff>156718</xdr:rowOff>
    </xdr:to>
    <xdr:cxnSp macro="">
      <xdr:nvCxnSpPr>
        <xdr:cNvPr id="303" name="直線コネクタ 302"/>
        <xdr:cNvCxnSpPr/>
      </xdr:nvCxnSpPr>
      <xdr:spPr>
        <a:xfrm flipV="1">
          <a:off x="15671800" y="64683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129286</xdr:rowOff>
    </xdr:from>
    <xdr:to>
      <xdr:col>22</xdr:col>
      <xdr:colOff>565150</xdr:colOff>
      <xdr:row>37</xdr:row>
      <xdr:rowOff>156718</xdr:rowOff>
    </xdr:to>
    <xdr:cxnSp macro="">
      <xdr:nvCxnSpPr>
        <xdr:cNvPr id="306" name="直線コネクタ 305"/>
        <xdr:cNvCxnSpPr/>
      </xdr:nvCxnSpPr>
      <xdr:spPr>
        <a:xfrm>
          <a:off x="14782800" y="64729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129286</xdr:rowOff>
    </xdr:from>
    <xdr:to>
      <xdr:col>21</xdr:col>
      <xdr:colOff>361950</xdr:colOff>
      <xdr:row>37</xdr:row>
      <xdr:rowOff>138430</xdr:rowOff>
    </xdr:to>
    <xdr:cxnSp macro="">
      <xdr:nvCxnSpPr>
        <xdr:cNvPr id="309" name="直線コネクタ 308"/>
        <xdr:cNvCxnSpPr/>
      </xdr:nvCxnSpPr>
      <xdr:spPr>
        <a:xfrm flipV="1">
          <a:off x="13893800" y="6472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138430</xdr:rowOff>
    </xdr:from>
    <xdr:to>
      <xdr:col>20</xdr:col>
      <xdr:colOff>158750</xdr:colOff>
      <xdr:row>38</xdr:row>
      <xdr:rowOff>49276</xdr:rowOff>
    </xdr:to>
    <xdr:cxnSp macro="">
      <xdr:nvCxnSpPr>
        <xdr:cNvPr id="312" name="直線コネクタ 311"/>
        <xdr:cNvCxnSpPr/>
      </xdr:nvCxnSpPr>
      <xdr:spPr>
        <a:xfrm flipV="1">
          <a:off x="13004800" y="64820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3" name="フローチャート :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15" name="フローチャート : 判断 314"/>
        <xdr:cNvSpPr/>
      </xdr:nvSpPr>
      <xdr:spPr>
        <a:xfrm>
          <a:off x="12954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5097</xdr:rowOff>
    </xdr:from>
    <xdr:ext cx="762000" cy="259045"/>
    <xdr:sp macro="" textlink="">
      <xdr:nvSpPr>
        <xdr:cNvPr id="316" name="テキスト ボックス 315"/>
        <xdr:cNvSpPr txBox="1"/>
      </xdr:nvSpPr>
      <xdr:spPr>
        <a:xfrm>
          <a:off x="12623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22" name="円/楕円 321"/>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23"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105918</xdr:rowOff>
    </xdr:from>
    <xdr:to>
      <xdr:col>22</xdr:col>
      <xdr:colOff>615950</xdr:colOff>
      <xdr:row>38</xdr:row>
      <xdr:rowOff>36068</xdr:rowOff>
    </xdr:to>
    <xdr:sp macro="" textlink="">
      <xdr:nvSpPr>
        <xdr:cNvPr id="324" name="円/楕円 323"/>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20845</xdr:rowOff>
    </xdr:from>
    <xdr:ext cx="736600" cy="259045"/>
    <xdr:sp macro="" textlink="">
      <xdr:nvSpPr>
        <xdr:cNvPr id="325" name="テキスト ボックス 324"/>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78486</xdr:rowOff>
    </xdr:from>
    <xdr:to>
      <xdr:col>21</xdr:col>
      <xdr:colOff>412750</xdr:colOff>
      <xdr:row>38</xdr:row>
      <xdr:rowOff>8636</xdr:rowOff>
    </xdr:to>
    <xdr:sp macro="" textlink="">
      <xdr:nvSpPr>
        <xdr:cNvPr id="326" name="円/楕円 325"/>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164863</xdr:rowOff>
    </xdr:from>
    <xdr:ext cx="762000" cy="259045"/>
    <xdr:sp macro="" textlink="">
      <xdr:nvSpPr>
        <xdr:cNvPr id="327" name="テキスト ボックス 326"/>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87630</xdr:rowOff>
    </xdr:from>
    <xdr:to>
      <xdr:col>20</xdr:col>
      <xdr:colOff>209550</xdr:colOff>
      <xdr:row>38</xdr:row>
      <xdr:rowOff>17780</xdr:rowOff>
    </xdr:to>
    <xdr:sp macro="" textlink="">
      <xdr:nvSpPr>
        <xdr:cNvPr id="328" name="円/楕円 327"/>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2557</xdr:rowOff>
    </xdr:from>
    <xdr:ext cx="762000" cy="259045"/>
    <xdr:sp macro="" textlink="">
      <xdr:nvSpPr>
        <xdr:cNvPr id="329" name="テキスト ボックス 328"/>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169926</xdr:rowOff>
    </xdr:from>
    <xdr:to>
      <xdr:col>19</xdr:col>
      <xdr:colOff>6350</xdr:colOff>
      <xdr:row>38</xdr:row>
      <xdr:rowOff>100076</xdr:rowOff>
    </xdr:to>
    <xdr:sp macro="" textlink="">
      <xdr:nvSpPr>
        <xdr:cNvPr id="330" name="円/楕円 329"/>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84853</xdr:rowOff>
    </xdr:from>
    <xdr:ext cx="762000" cy="259045"/>
    <xdr:sp macro="" textlink="">
      <xdr:nvSpPr>
        <xdr:cNvPr id="331" name="テキスト ボックス 330"/>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等の平均を下回っており、平成１９年度から実施している繰上償還により、元利償還金の額（繰上償還額等を除く）が縮減されたためである。しかし、公債費に準ずる費用の決算額は類似団体をわずかに上回っており、これは公営企業債の償還の財源に充てたと認められる繰入金が類似団体と比較して</a:t>
          </a:r>
          <a:r>
            <a:rPr kumimoji="1" lang="en-US" altLang="ja-JP" sz="1200">
              <a:latin typeface="ＭＳ Ｐゴシック"/>
            </a:rPr>
            <a:t>2.0</a:t>
          </a:r>
          <a:r>
            <a:rPr kumimoji="1" lang="ja-JP" altLang="en-US" sz="1200">
              <a:latin typeface="ＭＳ Ｐゴシック"/>
            </a:rPr>
            <a:t>倍となるためである。</a:t>
          </a:r>
          <a:endParaRPr kumimoji="1" lang="en-US" altLang="ja-JP" sz="1200">
            <a:latin typeface="ＭＳ Ｐゴシック"/>
          </a:endParaRPr>
        </a:p>
        <a:p>
          <a:r>
            <a:rPr kumimoji="1" lang="ja-JP" altLang="en-US" sz="1200">
              <a:latin typeface="ＭＳ Ｐゴシック"/>
            </a:rPr>
            <a:t>　今後は公営企業経営の健全化に努め、高利率の公的資金については低利への借換に努める。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83565</xdr:rowOff>
    </xdr:to>
    <xdr:cxnSp macro="">
      <xdr:nvCxnSpPr>
        <xdr:cNvPr id="361" name="直線コネクタ 360"/>
        <xdr:cNvCxnSpPr/>
      </xdr:nvCxnSpPr>
      <xdr:spPr>
        <a:xfrm flipV="1">
          <a:off x="3987800" y="132486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83565</xdr:rowOff>
    </xdr:to>
    <xdr:cxnSp macro="">
      <xdr:nvCxnSpPr>
        <xdr:cNvPr id="364" name="直線コネクタ 363"/>
        <xdr:cNvCxnSpPr/>
      </xdr:nvCxnSpPr>
      <xdr:spPr>
        <a:xfrm>
          <a:off x="3098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28702</xdr:rowOff>
    </xdr:from>
    <xdr:to>
      <xdr:col>4</xdr:col>
      <xdr:colOff>346075</xdr:colOff>
      <xdr:row>77</xdr:row>
      <xdr:rowOff>51563</xdr:rowOff>
    </xdr:to>
    <xdr:cxnSp macro="">
      <xdr:nvCxnSpPr>
        <xdr:cNvPr id="367" name="直線コネクタ 366"/>
        <xdr:cNvCxnSpPr/>
      </xdr:nvCxnSpPr>
      <xdr:spPr>
        <a:xfrm>
          <a:off x="2209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28702</xdr:rowOff>
    </xdr:from>
    <xdr:to>
      <xdr:col>3</xdr:col>
      <xdr:colOff>142875</xdr:colOff>
      <xdr:row>77</xdr:row>
      <xdr:rowOff>83565</xdr:rowOff>
    </xdr:to>
    <xdr:cxnSp macro="">
      <xdr:nvCxnSpPr>
        <xdr:cNvPr id="370" name="直線コネクタ 369"/>
        <xdr:cNvCxnSpPr/>
      </xdr:nvCxnSpPr>
      <xdr:spPr>
        <a:xfrm flipV="1">
          <a:off x="1320800" y="132303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73913</xdr:rowOff>
    </xdr:from>
    <xdr:to>
      <xdr:col>3</xdr:col>
      <xdr:colOff>193675</xdr:colOff>
      <xdr:row>78</xdr:row>
      <xdr:rowOff>4063</xdr:rowOff>
    </xdr:to>
    <xdr:sp macro="" textlink="">
      <xdr:nvSpPr>
        <xdr:cNvPr id="371" name="フローチャート :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73" name="フローチャート : 判断 372"/>
        <xdr:cNvSpPr/>
      </xdr:nvSpPr>
      <xdr:spPr>
        <a:xfrm>
          <a:off x="1270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11701</xdr:rowOff>
    </xdr:from>
    <xdr:ext cx="762000" cy="259045"/>
    <xdr:sp macro="" textlink="">
      <xdr:nvSpPr>
        <xdr:cNvPr id="374" name="テキスト ボックス 373"/>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80" name="円/楕円 379"/>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12716</xdr:rowOff>
    </xdr:from>
    <xdr:ext cx="762000" cy="259045"/>
    <xdr:sp macro="" textlink="">
      <xdr:nvSpPr>
        <xdr:cNvPr id="381"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32765</xdr:rowOff>
    </xdr:from>
    <xdr:to>
      <xdr:col>5</xdr:col>
      <xdr:colOff>600075</xdr:colOff>
      <xdr:row>77</xdr:row>
      <xdr:rowOff>134365</xdr:rowOff>
    </xdr:to>
    <xdr:sp macro="" textlink="">
      <xdr:nvSpPr>
        <xdr:cNvPr id="382" name="円/楕円 381"/>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83" name="テキスト ボックス 382"/>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84" name="円/楕円 383"/>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85" name="テキスト ボックス 384"/>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149352</xdr:rowOff>
    </xdr:from>
    <xdr:to>
      <xdr:col>3</xdr:col>
      <xdr:colOff>193675</xdr:colOff>
      <xdr:row>77</xdr:row>
      <xdr:rowOff>79502</xdr:rowOff>
    </xdr:to>
    <xdr:sp macro="" textlink="">
      <xdr:nvSpPr>
        <xdr:cNvPr id="386" name="円/楕円 385"/>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89679</xdr:rowOff>
    </xdr:from>
    <xdr:ext cx="762000" cy="259045"/>
    <xdr:sp macro="" textlink="">
      <xdr:nvSpPr>
        <xdr:cNvPr id="387" name="テキスト ボックス 386"/>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88" name="円/楕円 387"/>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144542</xdr:rowOff>
    </xdr:from>
    <xdr:ext cx="762000" cy="259045"/>
    <xdr:sp macro="" textlink="">
      <xdr:nvSpPr>
        <xdr:cNvPr id="389" name="テキスト ボックス 388"/>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公債費以外の経常収支比率についても類似団体等の平均を下回っており、今後も引き続き経常経費の抑制に努める。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130810</xdr:rowOff>
    </xdr:from>
    <xdr:to>
      <xdr:col>24</xdr:col>
      <xdr:colOff>31750</xdr:colOff>
      <xdr:row>75</xdr:row>
      <xdr:rowOff>149861</xdr:rowOff>
    </xdr:to>
    <xdr:cxnSp macro="">
      <xdr:nvCxnSpPr>
        <xdr:cNvPr id="422" name="直線コネクタ 421"/>
        <xdr:cNvCxnSpPr/>
      </xdr:nvCxnSpPr>
      <xdr:spPr>
        <a:xfrm flipV="1">
          <a:off x="15671800" y="12989560"/>
          <a:ext cx="8382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170197</xdr:rowOff>
    </xdr:from>
    <xdr:ext cx="762000" cy="259045"/>
    <xdr:sp macro="" textlink="">
      <xdr:nvSpPr>
        <xdr:cNvPr id="423"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146050</xdr:rowOff>
    </xdr:from>
    <xdr:to>
      <xdr:col>22</xdr:col>
      <xdr:colOff>565150</xdr:colOff>
      <xdr:row>75</xdr:row>
      <xdr:rowOff>149861</xdr:rowOff>
    </xdr:to>
    <xdr:cxnSp macro="">
      <xdr:nvCxnSpPr>
        <xdr:cNvPr id="425" name="直線コネクタ 424"/>
        <xdr:cNvCxnSpPr/>
      </xdr:nvCxnSpPr>
      <xdr:spPr>
        <a:xfrm>
          <a:off x="14782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39370</xdr:rowOff>
    </xdr:from>
    <xdr:to>
      <xdr:col>21</xdr:col>
      <xdr:colOff>361950</xdr:colOff>
      <xdr:row>75</xdr:row>
      <xdr:rowOff>146050</xdr:rowOff>
    </xdr:to>
    <xdr:cxnSp macro="">
      <xdr:nvCxnSpPr>
        <xdr:cNvPr id="428" name="直線コネクタ 427"/>
        <xdr:cNvCxnSpPr/>
      </xdr:nvCxnSpPr>
      <xdr:spPr>
        <a:xfrm>
          <a:off x="13893800" y="12898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0" name="テキスト ボックス 429"/>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39370</xdr:rowOff>
    </xdr:from>
    <xdr:to>
      <xdr:col>20</xdr:col>
      <xdr:colOff>158750</xdr:colOff>
      <xdr:row>76</xdr:row>
      <xdr:rowOff>130811</xdr:rowOff>
    </xdr:to>
    <xdr:cxnSp macro="">
      <xdr:nvCxnSpPr>
        <xdr:cNvPr id="431" name="直線コネクタ 430"/>
        <xdr:cNvCxnSpPr/>
      </xdr:nvCxnSpPr>
      <xdr:spPr>
        <a:xfrm flipV="1">
          <a:off x="13004800" y="12898120"/>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57150</xdr:rowOff>
    </xdr:from>
    <xdr:to>
      <xdr:col>20</xdr:col>
      <xdr:colOff>209550</xdr:colOff>
      <xdr:row>76</xdr:row>
      <xdr:rowOff>158750</xdr:rowOff>
    </xdr:to>
    <xdr:sp macro="" textlink="">
      <xdr:nvSpPr>
        <xdr:cNvPr id="432" name="フローチャート : 判断 431"/>
        <xdr:cNvSpPr/>
      </xdr:nvSpPr>
      <xdr:spPr>
        <a:xfrm>
          <a:off x="13843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143527</xdr:rowOff>
    </xdr:from>
    <xdr:ext cx="762000" cy="259045"/>
    <xdr:sp macro="" textlink="">
      <xdr:nvSpPr>
        <xdr:cNvPr id="433" name="テキスト ボックス 432"/>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4" name="フローチャート : 判断 43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5" name="テキスト ボックス 43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80010</xdr:rowOff>
    </xdr:from>
    <xdr:to>
      <xdr:col>24</xdr:col>
      <xdr:colOff>82550</xdr:colOff>
      <xdr:row>76</xdr:row>
      <xdr:rowOff>10161</xdr:rowOff>
    </xdr:to>
    <xdr:sp macro="" textlink="">
      <xdr:nvSpPr>
        <xdr:cNvPr id="441" name="円/楕円 440"/>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96537</xdr:rowOff>
    </xdr:from>
    <xdr:ext cx="762000" cy="259045"/>
    <xdr:sp macro="" textlink="">
      <xdr:nvSpPr>
        <xdr:cNvPr id="442" name="公債費以外該当値テキスト"/>
        <xdr:cNvSpPr txBox="1"/>
      </xdr:nvSpPr>
      <xdr:spPr>
        <a:xfrm>
          <a:off x="16598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99060</xdr:rowOff>
    </xdr:from>
    <xdr:to>
      <xdr:col>22</xdr:col>
      <xdr:colOff>615950</xdr:colOff>
      <xdr:row>76</xdr:row>
      <xdr:rowOff>29211</xdr:rowOff>
    </xdr:to>
    <xdr:sp macro="" textlink="">
      <xdr:nvSpPr>
        <xdr:cNvPr id="443" name="円/楕円 442"/>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39387</xdr:rowOff>
    </xdr:from>
    <xdr:ext cx="736600" cy="259045"/>
    <xdr:sp macro="" textlink="">
      <xdr:nvSpPr>
        <xdr:cNvPr id="444" name="テキスト ボックス 443"/>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95250</xdr:rowOff>
    </xdr:from>
    <xdr:to>
      <xdr:col>21</xdr:col>
      <xdr:colOff>412750</xdr:colOff>
      <xdr:row>76</xdr:row>
      <xdr:rowOff>25400</xdr:rowOff>
    </xdr:to>
    <xdr:sp macro="" textlink="">
      <xdr:nvSpPr>
        <xdr:cNvPr id="445" name="円/楕円 444"/>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35577</xdr:rowOff>
    </xdr:from>
    <xdr:ext cx="762000" cy="259045"/>
    <xdr:sp macro="" textlink="">
      <xdr:nvSpPr>
        <xdr:cNvPr id="446" name="テキスト ボックス 445"/>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160020</xdr:rowOff>
    </xdr:from>
    <xdr:to>
      <xdr:col>20</xdr:col>
      <xdr:colOff>209550</xdr:colOff>
      <xdr:row>75</xdr:row>
      <xdr:rowOff>90170</xdr:rowOff>
    </xdr:to>
    <xdr:sp macro="" textlink="">
      <xdr:nvSpPr>
        <xdr:cNvPr id="447" name="円/楕円 446"/>
        <xdr:cNvSpPr/>
      </xdr:nvSpPr>
      <xdr:spPr>
        <a:xfrm>
          <a:off x="13843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48" name="テキスト ボックス 447"/>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80011</xdr:rowOff>
    </xdr:from>
    <xdr:to>
      <xdr:col>19</xdr:col>
      <xdr:colOff>6350</xdr:colOff>
      <xdr:row>77</xdr:row>
      <xdr:rowOff>10161</xdr:rowOff>
    </xdr:to>
    <xdr:sp macro="" textlink="">
      <xdr:nvSpPr>
        <xdr:cNvPr id="449" name="円/楕円 448"/>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20337</xdr:rowOff>
    </xdr:from>
    <xdr:ext cx="762000" cy="259045"/>
    <xdr:sp macro="" textlink="">
      <xdr:nvSpPr>
        <xdr:cNvPr id="450" name="テキスト ボックス 449"/>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山梨県市川三郷町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48677</xdr:rowOff>
    </xdr:from>
    <xdr:to>
      <xdr:col>4</xdr:col>
      <xdr:colOff>1117600</xdr:colOff>
      <xdr:row>16</xdr:row>
      <xdr:rowOff>60314</xdr:rowOff>
    </xdr:to>
    <xdr:cxnSp macro="">
      <xdr:nvCxnSpPr>
        <xdr:cNvPr id="52" name="直線コネクタ 51"/>
        <xdr:cNvCxnSpPr/>
      </xdr:nvCxnSpPr>
      <xdr:spPr bwMode="auto">
        <a:xfrm>
          <a:off x="5003800" y="2839502"/>
          <a:ext cx="647700" cy="11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16303</xdr:rowOff>
    </xdr:from>
    <xdr:to>
      <xdr:col>4</xdr:col>
      <xdr:colOff>469900</xdr:colOff>
      <xdr:row>16</xdr:row>
      <xdr:rowOff>48677</xdr:rowOff>
    </xdr:to>
    <xdr:cxnSp macro="">
      <xdr:nvCxnSpPr>
        <xdr:cNvPr id="55" name="直線コネクタ 54"/>
        <xdr:cNvCxnSpPr/>
      </xdr:nvCxnSpPr>
      <xdr:spPr bwMode="auto">
        <a:xfrm>
          <a:off x="4305300" y="2807128"/>
          <a:ext cx="698500" cy="32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16303</xdr:rowOff>
    </xdr:from>
    <xdr:to>
      <xdr:col>3</xdr:col>
      <xdr:colOff>904875</xdr:colOff>
      <xdr:row>16</xdr:row>
      <xdr:rowOff>84502</xdr:rowOff>
    </xdr:to>
    <xdr:cxnSp macro="">
      <xdr:nvCxnSpPr>
        <xdr:cNvPr id="58" name="直線コネクタ 57"/>
        <xdr:cNvCxnSpPr/>
      </xdr:nvCxnSpPr>
      <xdr:spPr bwMode="auto">
        <a:xfrm flipV="1">
          <a:off x="3606800" y="2807128"/>
          <a:ext cx="698500" cy="68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50560</xdr:rowOff>
    </xdr:from>
    <xdr:to>
      <xdr:col>3</xdr:col>
      <xdr:colOff>206375</xdr:colOff>
      <xdr:row>16</xdr:row>
      <xdr:rowOff>84502</xdr:rowOff>
    </xdr:to>
    <xdr:cxnSp macro="">
      <xdr:nvCxnSpPr>
        <xdr:cNvPr id="61" name="直線コネクタ 60"/>
        <xdr:cNvCxnSpPr/>
      </xdr:nvCxnSpPr>
      <xdr:spPr bwMode="auto">
        <a:xfrm>
          <a:off x="2908300" y="2841385"/>
          <a:ext cx="698500" cy="33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56976</xdr:rowOff>
    </xdr:from>
    <xdr:to>
      <xdr:col>3</xdr:col>
      <xdr:colOff>257175</xdr:colOff>
      <xdr:row>16</xdr:row>
      <xdr:rowOff>158576</xdr:rowOff>
    </xdr:to>
    <xdr:sp macro="" textlink="">
      <xdr:nvSpPr>
        <xdr:cNvPr id="62" name="フローチャート : 判断 61"/>
        <xdr:cNvSpPr/>
      </xdr:nvSpPr>
      <xdr:spPr bwMode="auto">
        <a:xfrm>
          <a:off x="3556000" y="2847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143353</xdr:rowOff>
    </xdr:from>
    <xdr:ext cx="762000" cy="259045"/>
    <xdr:sp macro="" textlink="">
      <xdr:nvSpPr>
        <xdr:cNvPr id="63" name="テキスト ボックス 62"/>
        <xdr:cNvSpPr txBox="1"/>
      </xdr:nvSpPr>
      <xdr:spPr>
        <a:xfrm>
          <a:off x="3225800" y="293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94140</xdr:rowOff>
    </xdr:from>
    <xdr:to>
      <xdr:col>2</xdr:col>
      <xdr:colOff>692150</xdr:colOff>
      <xdr:row>17</xdr:row>
      <xdr:rowOff>24290</xdr:rowOff>
    </xdr:to>
    <xdr:sp macro="" textlink="">
      <xdr:nvSpPr>
        <xdr:cNvPr id="64" name="フローチャート : 判断 63"/>
        <xdr:cNvSpPr/>
      </xdr:nvSpPr>
      <xdr:spPr bwMode="auto">
        <a:xfrm>
          <a:off x="2857500" y="2884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9067</xdr:rowOff>
    </xdr:from>
    <xdr:ext cx="762000" cy="259045"/>
    <xdr:sp macro="" textlink="">
      <xdr:nvSpPr>
        <xdr:cNvPr id="65" name="テキスト ボックス 64"/>
        <xdr:cNvSpPr txBox="1"/>
      </xdr:nvSpPr>
      <xdr:spPr>
        <a:xfrm>
          <a:off x="2527300" y="297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9514</xdr:rowOff>
    </xdr:from>
    <xdr:to>
      <xdr:col>5</xdr:col>
      <xdr:colOff>34925</xdr:colOff>
      <xdr:row>16</xdr:row>
      <xdr:rowOff>111114</xdr:rowOff>
    </xdr:to>
    <xdr:sp macro="" textlink="">
      <xdr:nvSpPr>
        <xdr:cNvPr id="71" name="円/楕円 70"/>
        <xdr:cNvSpPr/>
      </xdr:nvSpPr>
      <xdr:spPr bwMode="auto">
        <a:xfrm>
          <a:off x="5600700" y="280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26041</xdr:rowOff>
    </xdr:from>
    <xdr:ext cx="762000" cy="259045"/>
    <xdr:sp macro="" textlink="">
      <xdr:nvSpPr>
        <xdr:cNvPr id="72" name="人口1人当たり決算額の推移該当値テキスト130"/>
        <xdr:cNvSpPr txBox="1"/>
      </xdr:nvSpPr>
      <xdr:spPr>
        <a:xfrm>
          <a:off x="5740400" y="264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99,751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169327</xdr:rowOff>
    </xdr:from>
    <xdr:to>
      <xdr:col>4</xdr:col>
      <xdr:colOff>520700</xdr:colOff>
      <xdr:row>16</xdr:row>
      <xdr:rowOff>99477</xdr:rowOff>
    </xdr:to>
    <xdr:sp macro="" textlink="">
      <xdr:nvSpPr>
        <xdr:cNvPr id="73" name="円/楕円 72"/>
        <xdr:cNvSpPr/>
      </xdr:nvSpPr>
      <xdr:spPr bwMode="auto">
        <a:xfrm>
          <a:off x="4953000" y="278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109654</xdr:rowOff>
    </xdr:from>
    <xdr:ext cx="736600" cy="259045"/>
    <xdr:sp macro="" textlink="">
      <xdr:nvSpPr>
        <xdr:cNvPr id="74" name="テキスト ボックス 73"/>
        <xdr:cNvSpPr txBox="1"/>
      </xdr:nvSpPr>
      <xdr:spPr>
        <a:xfrm>
          <a:off x="4622800" y="2557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100,820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136953</xdr:rowOff>
    </xdr:from>
    <xdr:to>
      <xdr:col>3</xdr:col>
      <xdr:colOff>955675</xdr:colOff>
      <xdr:row>16</xdr:row>
      <xdr:rowOff>67103</xdr:rowOff>
    </xdr:to>
    <xdr:sp macro="" textlink="">
      <xdr:nvSpPr>
        <xdr:cNvPr id="75" name="円/楕円 74"/>
        <xdr:cNvSpPr/>
      </xdr:nvSpPr>
      <xdr:spPr bwMode="auto">
        <a:xfrm>
          <a:off x="4254500" y="2756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77280</xdr:rowOff>
    </xdr:from>
    <xdr:ext cx="762000" cy="259045"/>
    <xdr:sp macro="" textlink="">
      <xdr:nvSpPr>
        <xdr:cNvPr id="76" name="テキスト ボックス 75"/>
        <xdr:cNvSpPr txBox="1"/>
      </xdr:nvSpPr>
      <xdr:spPr>
        <a:xfrm>
          <a:off x="3924300" y="252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33702</xdr:rowOff>
    </xdr:from>
    <xdr:to>
      <xdr:col>3</xdr:col>
      <xdr:colOff>257175</xdr:colOff>
      <xdr:row>16</xdr:row>
      <xdr:rowOff>135302</xdr:rowOff>
    </xdr:to>
    <xdr:sp macro="" textlink="">
      <xdr:nvSpPr>
        <xdr:cNvPr id="77" name="円/楕円 76"/>
        <xdr:cNvSpPr/>
      </xdr:nvSpPr>
      <xdr:spPr bwMode="auto">
        <a:xfrm>
          <a:off x="3556000" y="282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145479</xdr:rowOff>
    </xdr:from>
    <xdr:ext cx="762000" cy="259045"/>
    <xdr:sp macro="" textlink="">
      <xdr:nvSpPr>
        <xdr:cNvPr id="78" name="テキスト ボックス 77"/>
        <xdr:cNvSpPr txBox="1"/>
      </xdr:nvSpPr>
      <xdr:spPr>
        <a:xfrm>
          <a:off x="3225800" y="259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97,529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171210</xdr:rowOff>
    </xdr:from>
    <xdr:to>
      <xdr:col>2</xdr:col>
      <xdr:colOff>692150</xdr:colOff>
      <xdr:row>16</xdr:row>
      <xdr:rowOff>101360</xdr:rowOff>
    </xdr:to>
    <xdr:sp macro="" textlink="">
      <xdr:nvSpPr>
        <xdr:cNvPr id="79" name="円/楕円 78"/>
        <xdr:cNvSpPr/>
      </xdr:nvSpPr>
      <xdr:spPr bwMode="auto">
        <a:xfrm>
          <a:off x="2857500" y="279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111537</xdr:rowOff>
    </xdr:from>
    <xdr:ext cx="762000" cy="259045"/>
    <xdr:sp macro="" textlink="">
      <xdr:nvSpPr>
        <xdr:cNvPr id="80" name="テキスト ボックス 79"/>
        <xdr:cNvSpPr txBox="1"/>
      </xdr:nvSpPr>
      <xdr:spPr>
        <a:xfrm>
          <a:off x="2527300" y="255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57334</xdr:rowOff>
    </xdr:from>
    <xdr:to>
      <xdr:col>4</xdr:col>
      <xdr:colOff>1117600</xdr:colOff>
      <xdr:row>37</xdr:row>
      <xdr:rowOff>30321</xdr:rowOff>
    </xdr:to>
    <xdr:cxnSp macro="">
      <xdr:nvCxnSpPr>
        <xdr:cNvPr id="114" name="直線コネクタ 113"/>
        <xdr:cNvCxnSpPr/>
      </xdr:nvCxnSpPr>
      <xdr:spPr bwMode="auto">
        <a:xfrm>
          <a:off x="5003800" y="7010584"/>
          <a:ext cx="647700" cy="14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9804</xdr:rowOff>
    </xdr:from>
    <xdr:to>
      <xdr:col>4</xdr:col>
      <xdr:colOff>469900</xdr:colOff>
      <xdr:row>36</xdr:row>
      <xdr:rowOff>57334</xdr:rowOff>
    </xdr:to>
    <xdr:cxnSp macro="">
      <xdr:nvCxnSpPr>
        <xdr:cNvPr id="117" name="直線コネクタ 116"/>
        <xdr:cNvCxnSpPr/>
      </xdr:nvCxnSpPr>
      <xdr:spPr bwMode="auto">
        <a:xfrm>
          <a:off x="4305300" y="6963054"/>
          <a:ext cx="698500" cy="47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126172</xdr:rowOff>
    </xdr:from>
    <xdr:ext cx="736600" cy="259045"/>
    <xdr:sp macro="" textlink="">
      <xdr:nvSpPr>
        <xdr:cNvPr id="119" name="テキスト ボックス 118"/>
        <xdr:cNvSpPr txBox="1"/>
      </xdr:nvSpPr>
      <xdr:spPr>
        <a:xfrm>
          <a:off x="4622800" y="707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329616</xdr:rowOff>
    </xdr:from>
    <xdr:to>
      <xdr:col>3</xdr:col>
      <xdr:colOff>904875</xdr:colOff>
      <xdr:row>36</xdr:row>
      <xdr:rowOff>9804</xdr:rowOff>
    </xdr:to>
    <xdr:cxnSp macro="">
      <xdr:nvCxnSpPr>
        <xdr:cNvPr id="120" name="直線コネクタ 119"/>
        <xdr:cNvCxnSpPr/>
      </xdr:nvCxnSpPr>
      <xdr:spPr bwMode="auto">
        <a:xfrm>
          <a:off x="3606800" y="6939966"/>
          <a:ext cx="698500" cy="2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84453</xdr:rowOff>
    </xdr:from>
    <xdr:ext cx="762000" cy="259045"/>
    <xdr:sp macro="" textlink="">
      <xdr:nvSpPr>
        <xdr:cNvPr id="122" name="テキスト ボックス 121"/>
        <xdr:cNvSpPr txBox="1"/>
      </xdr:nvSpPr>
      <xdr:spPr>
        <a:xfrm>
          <a:off x="39243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303936</xdr:rowOff>
    </xdr:from>
    <xdr:to>
      <xdr:col>3</xdr:col>
      <xdr:colOff>206375</xdr:colOff>
      <xdr:row>35</xdr:row>
      <xdr:rowOff>329616</xdr:rowOff>
    </xdr:to>
    <xdr:cxnSp macro="">
      <xdr:nvCxnSpPr>
        <xdr:cNvPr id="123" name="直線コネクタ 122"/>
        <xdr:cNvCxnSpPr/>
      </xdr:nvCxnSpPr>
      <xdr:spPr bwMode="auto">
        <a:xfrm>
          <a:off x="2908300" y="6914286"/>
          <a:ext cx="698500" cy="2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261671</xdr:rowOff>
    </xdr:from>
    <xdr:to>
      <xdr:col>3</xdr:col>
      <xdr:colOff>257175</xdr:colOff>
      <xdr:row>36</xdr:row>
      <xdr:rowOff>20371</xdr:rowOff>
    </xdr:to>
    <xdr:sp macro="" textlink="">
      <xdr:nvSpPr>
        <xdr:cNvPr id="124" name="フローチャート : 判断 123"/>
        <xdr:cNvSpPr/>
      </xdr:nvSpPr>
      <xdr:spPr bwMode="auto">
        <a:xfrm>
          <a:off x="3556000" y="6872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30548</xdr:rowOff>
    </xdr:from>
    <xdr:ext cx="762000" cy="259045"/>
    <xdr:sp macro="" textlink="">
      <xdr:nvSpPr>
        <xdr:cNvPr id="125" name="テキスト ボックス 124"/>
        <xdr:cNvSpPr txBox="1"/>
      </xdr:nvSpPr>
      <xdr:spPr>
        <a:xfrm>
          <a:off x="3225800" y="664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250431</xdr:rowOff>
    </xdr:from>
    <xdr:to>
      <xdr:col>2</xdr:col>
      <xdr:colOff>692150</xdr:colOff>
      <xdr:row>36</xdr:row>
      <xdr:rowOff>9131</xdr:rowOff>
    </xdr:to>
    <xdr:sp macro="" textlink="">
      <xdr:nvSpPr>
        <xdr:cNvPr id="126" name="フローチャート : 判断 125"/>
        <xdr:cNvSpPr/>
      </xdr:nvSpPr>
      <xdr:spPr bwMode="auto">
        <a:xfrm>
          <a:off x="2857500" y="686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19308</xdr:rowOff>
    </xdr:from>
    <xdr:ext cx="762000" cy="259045"/>
    <xdr:sp macro="" textlink="">
      <xdr:nvSpPr>
        <xdr:cNvPr id="127" name="テキスト ボックス 126"/>
        <xdr:cNvSpPr txBox="1"/>
      </xdr:nvSpPr>
      <xdr:spPr>
        <a:xfrm>
          <a:off x="2527300" y="662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150971</xdr:rowOff>
    </xdr:from>
    <xdr:to>
      <xdr:col>5</xdr:col>
      <xdr:colOff>34925</xdr:colOff>
      <xdr:row>37</xdr:row>
      <xdr:rowOff>81121</xdr:rowOff>
    </xdr:to>
    <xdr:sp macro="" textlink="">
      <xdr:nvSpPr>
        <xdr:cNvPr id="133" name="円/楕円 132"/>
        <xdr:cNvSpPr/>
      </xdr:nvSpPr>
      <xdr:spPr bwMode="auto">
        <a:xfrm>
          <a:off x="5600700" y="7104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123048</xdr:rowOff>
    </xdr:from>
    <xdr:ext cx="762000" cy="259045"/>
    <xdr:sp macro="" textlink="">
      <xdr:nvSpPr>
        <xdr:cNvPr id="134" name="人口1人当たり決算額の推移該当値テキスト445"/>
        <xdr:cNvSpPr txBox="1"/>
      </xdr:nvSpPr>
      <xdr:spPr>
        <a:xfrm>
          <a:off x="5740400" y="707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21,075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6534</xdr:rowOff>
    </xdr:from>
    <xdr:to>
      <xdr:col>4</xdr:col>
      <xdr:colOff>520700</xdr:colOff>
      <xdr:row>36</xdr:row>
      <xdr:rowOff>108134</xdr:rowOff>
    </xdr:to>
    <xdr:sp macro="" textlink="">
      <xdr:nvSpPr>
        <xdr:cNvPr id="135" name="円/楕円 134"/>
        <xdr:cNvSpPr/>
      </xdr:nvSpPr>
      <xdr:spPr bwMode="auto">
        <a:xfrm>
          <a:off x="4953000" y="695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118311</xdr:rowOff>
    </xdr:from>
    <xdr:ext cx="736600" cy="259045"/>
    <xdr:sp macro="" textlink="">
      <xdr:nvSpPr>
        <xdr:cNvPr id="136" name="テキスト ボックス 135"/>
        <xdr:cNvSpPr txBox="1"/>
      </xdr:nvSpPr>
      <xdr:spPr>
        <a:xfrm>
          <a:off x="4622800" y="672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28,657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301904</xdr:rowOff>
    </xdr:from>
    <xdr:to>
      <xdr:col>3</xdr:col>
      <xdr:colOff>955675</xdr:colOff>
      <xdr:row>36</xdr:row>
      <xdr:rowOff>60604</xdr:rowOff>
    </xdr:to>
    <xdr:sp macro="" textlink="">
      <xdr:nvSpPr>
        <xdr:cNvPr id="137" name="円/楕円 136"/>
        <xdr:cNvSpPr/>
      </xdr:nvSpPr>
      <xdr:spPr bwMode="auto">
        <a:xfrm>
          <a:off x="4254500" y="6912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70781</xdr:rowOff>
    </xdr:from>
    <xdr:ext cx="762000" cy="259045"/>
    <xdr:sp macro="" textlink="">
      <xdr:nvSpPr>
        <xdr:cNvPr id="138" name="テキスト ボックス 137"/>
        <xdr:cNvSpPr txBox="1"/>
      </xdr:nvSpPr>
      <xdr:spPr>
        <a:xfrm>
          <a:off x="3924300" y="668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31,152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278816</xdr:rowOff>
    </xdr:from>
    <xdr:to>
      <xdr:col>3</xdr:col>
      <xdr:colOff>257175</xdr:colOff>
      <xdr:row>36</xdr:row>
      <xdr:rowOff>37516</xdr:rowOff>
    </xdr:to>
    <xdr:sp macro="" textlink="">
      <xdr:nvSpPr>
        <xdr:cNvPr id="139" name="円/楕円 138"/>
        <xdr:cNvSpPr/>
      </xdr:nvSpPr>
      <xdr:spPr bwMode="auto">
        <a:xfrm>
          <a:off x="3556000" y="688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22293</xdr:rowOff>
    </xdr:from>
    <xdr:ext cx="762000" cy="259045"/>
    <xdr:sp macro="" textlink="">
      <xdr:nvSpPr>
        <xdr:cNvPr id="140" name="テキスト ボックス 139"/>
        <xdr:cNvSpPr txBox="1"/>
      </xdr:nvSpPr>
      <xdr:spPr>
        <a:xfrm>
          <a:off x="3225800" y="697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253136</xdr:rowOff>
    </xdr:from>
    <xdr:to>
      <xdr:col>2</xdr:col>
      <xdr:colOff>692150</xdr:colOff>
      <xdr:row>36</xdr:row>
      <xdr:rowOff>11836</xdr:rowOff>
    </xdr:to>
    <xdr:sp macro="" textlink="">
      <xdr:nvSpPr>
        <xdr:cNvPr id="141" name="円/楕円 140"/>
        <xdr:cNvSpPr/>
      </xdr:nvSpPr>
      <xdr:spPr bwMode="auto">
        <a:xfrm>
          <a:off x="2857500" y="686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339513</xdr:rowOff>
    </xdr:from>
    <xdr:ext cx="762000" cy="259045"/>
    <xdr:sp macro="" textlink="">
      <xdr:nvSpPr>
        <xdr:cNvPr id="142" name="テキスト ボックス 141"/>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実質収支額は前年度より減少したが、実質単年度収支とともに、平成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年度も黒字であった。これは一般会計における地方税、地方交付税及び国庫支出金の減少に伴うものである。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年度から積立により残高増となっている。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年度から経年で比較すると、一般会計は平成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年度までは増加していたが、平成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年度は前年度と比較して</a:t>
          </a:r>
          <a:r>
            <a:rPr kumimoji="1" lang="en-US" altLang="ja-JP" sz="1400">
              <a:latin typeface="ＭＳ ゴシック" pitchFamily="49" charset="-128"/>
              <a:ea typeface="ＭＳ ゴシック" pitchFamily="49" charset="-128"/>
            </a:rPr>
            <a:t>3.59</a:t>
          </a:r>
          <a:r>
            <a:rPr kumimoji="1" lang="ja-JP" altLang="en-US" sz="1400">
              <a:latin typeface="ＭＳ ゴシック" pitchFamily="49" charset="-128"/>
              <a:ea typeface="ＭＳ ゴシック" pitchFamily="49" charset="-128"/>
            </a:rPr>
            <a:t>ポイントの減となっている。その他の事業会計・特別会計についてはあまり変化が見られないが、国民健康保険特別会計については平成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年度と比較して</a:t>
          </a:r>
          <a:r>
            <a:rPr kumimoji="1" lang="en-US" altLang="ja-JP" sz="1400">
              <a:latin typeface="ＭＳ ゴシック" pitchFamily="49" charset="-128"/>
              <a:ea typeface="ＭＳ ゴシック" pitchFamily="49" charset="-128"/>
            </a:rPr>
            <a:t>1.96</a:t>
          </a:r>
          <a:r>
            <a:rPr kumimoji="1" lang="ja-JP" altLang="en-US" sz="1400">
              <a:latin typeface="ＭＳ ゴシック" pitchFamily="49" charset="-128"/>
              <a:ea typeface="ＭＳ ゴシック" pitchFamily="49" charset="-128"/>
            </a:rPr>
            <a:t>ポイントの増となっている。また、病院事業会計についても、平成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年度と比較して</a:t>
          </a:r>
          <a:r>
            <a:rPr kumimoji="1" lang="en-US" altLang="ja-JP" sz="1400">
              <a:latin typeface="ＭＳ ゴシック" pitchFamily="49" charset="-128"/>
              <a:ea typeface="ＭＳ ゴシック" pitchFamily="49" charset="-128"/>
            </a:rPr>
            <a:t>2.12</a:t>
          </a:r>
          <a:r>
            <a:rPr kumimoji="1" lang="ja-JP" altLang="en-US" sz="1400">
              <a:latin typeface="ＭＳ ゴシック" pitchFamily="49" charset="-128"/>
              <a:ea typeface="ＭＳ ゴシック" pitchFamily="49" charset="-128"/>
            </a:rPr>
            <a:t>ポイントの増となっている。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事業会計及び特別会計については特に健全化・適正化に努める必要がある。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年度からの経年で比較すると、公営企業債の元利償還金に対する繰入金の減少及び算入公債費の増加によって実質公債費比率の分子が減少していることが分かる。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年度については組合等が起こした地方債の元利償還金に対する負担金等の減少が大きいが、主に中巨摩地区広域事務組合分の減少によるものである。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将来負担比率の分子は、毎年度減少している。これは、前年度に比べ充当可能特定財源等は減少しているが、将来負担額が減少していることによる。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将来負担額減少の主な理由としては公営企業債等繰入見込額及び一般会計等に係る地方債の現在高の減少があげられる。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充当可能基金は減債基金の取り崩しにより、また充当可能特定歳入は都市計画税収の減により、減少している。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今後も地方債現在高の適正化を図る一方、充当可能基金の増加に努め、将来負担比率の低減を目指す。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9602187</v>
      </c>
      <c r="BO4" s="379"/>
      <c r="BP4" s="379"/>
      <c r="BQ4" s="379"/>
      <c r="BR4" s="379"/>
      <c r="BS4" s="379"/>
      <c r="BT4" s="379"/>
      <c r="BU4" s="380"/>
      <c r="BV4" s="378">
        <v>9281460</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8.4</v>
      </c>
      <c r="CU4" s="554"/>
      <c r="CV4" s="554"/>
      <c r="CW4" s="554"/>
      <c r="CX4" s="554"/>
      <c r="CY4" s="554"/>
      <c r="CZ4" s="554"/>
      <c r="DA4" s="555"/>
      <c r="DB4" s="553">
        <v>12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9060499</v>
      </c>
      <c r="BO5" s="384"/>
      <c r="BP5" s="384"/>
      <c r="BQ5" s="384"/>
      <c r="BR5" s="384"/>
      <c r="BS5" s="384"/>
      <c r="BT5" s="384"/>
      <c r="BU5" s="385"/>
      <c r="BV5" s="383">
        <v>8544045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77.099999999999994</v>
      </c>
      <c r="CU5" s="354"/>
      <c r="CV5" s="354"/>
      <c r="CW5" s="354"/>
      <c r="CX5" s="354"/>
      <c r="CY5" s="354"/>
      <c r="CZ5" s="354"/>
      <c r="DA5" s="355"/>
      <c r="DB5" s="353">
        <v>78.400000000000006</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541688</v>
      </c>
      <c r="BO6" s="384"/>
      <c r="BP6" s="384"/>
      <c r="BQ6" s="384"/>
      <c r="BR6" s="384"/>
      <c r="BS6" s="384"/>
      <c r="BT6" s="384"/>
      <c r="BU6" s="385"/>
      <c r="BV6" s="383">
        <v>737415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82.1</v>
      </c>
      <c r="CU6" s="528"/>
      <c r="CV6" s="528"/>
      <c r="CW6" s="528"/>
      <c r="CX6" s="528"/>
      <c r="CY6" s="528"/>
      <c r="CZ6" s="528"/>
      <c r="DA6" s="529"/>
      <c r="DB6" s="527">
        <v>83.9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36800</v>
      </c>
      <c r="BO7" s="384"/>
      <c r="BP7" s="384"/>
      <c r="BQ7" s="384"/>
      <c r="BR7" s="384"/>
      <c r="BS7" s="384"/>
      <c r="BT7" s="384"/>
      <c r="BU7" s="385"/>
      <c r="BV7" s="383">
        <v>16350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5999465</v>
      </c>
      <c r="CU7" s="384"/>
      <c r="CV7" s="384"/>
      <c r="CW7" s="384"/>
      <c r="CX7" s="384"/>
      <c r="CY7" s="384"/>
      <c r="CZ7" s="384"/>
      <c r="DA7" s="385"/>
      <c r="DB7" s="383">
        <v>5996560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504888</v>
      </c>
      <c r="BO8" s="384"/>
      <c r="BP8" s="384"/>
      <c r="BQ8" s="384"/>
      <c r="BR8" s="384"/>
      <c r="BS8" s="384"/>
      <c r="BT8" s="384"/>
      <c r="BU8" s="385"/>
      <c r="BV8" s="383">
        <v>721065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0.36</v>
      </c>
      <c r="CU8" s="491"/>
      <c r="CV8" s="491"/>
      <c r="CW8" s="491"/>
      <c r="CX8" s="491"/>
      <c r="CY8" s="491"/>
      <c r="CZ8" s="491"/>
      <c r="DA8" s="492"/>
      <c r="DB8" s="490">
        <v>0.36</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17111</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-216177</v>
      </c>
      <c r="BO9" s="384"/>
      <c r="BP9" s="384"/>
      <c r="BQ9" s="384"/>
      <c r="BR9" s="384"/>
      <c r="BS9" s="384"/>
      <c r="BT9" s="384"/>
      <c r="BU9" s="385"/>
      <c r="BV9" s="383">
        <v>-197221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16.399999999999999</v>
      </c>
      <c r="CU9" s="354"/>
      <c r="CV9" s="354"/>
      <c r="CW9" s="354"/>
      <c r="CX9" s="354"/>
      <c r="CY9" s="354"/>
      <c r="CZ9" s="354"/>
      <c r="DA9" s="355"/>
      <c r="DB9" s="353">
        <v>16.3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17939</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1931</v>
      </c>
      <c r="BO10" s="384"/>
      <c r="BP10" s="384"/>
      <c r="BQ10" s="384"/>
      <c r="BR10" s="384"/>
      <c r="BS10" s="384"/>
      <c r="BT10" s="384"/>
      <c r="BU10" s="385"/>
      <c r="BV10" s="383">
        <v>101720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v>335119</v>
      </c>
      <c r="BO11" s="384"/>
      <c r="BP11" s="384"/>
      <c r="BQ11" s="384"/>
      <c r="BR11" s="384"/>
      <c r="BS11" s="384"/>
      <c r="BT11" s="384"/>
      <c r="BU11" s="385"/>
      <c r="BV11" s="383">
        <v>295790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17194</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16964</v>
      </c>
      <c r="S13" s="483"/>
      <c r="T13" s="483"/>
      <c r="U13" s="483"/>
      <c r="V13" s="484"/>
      <c r="W13" s="470" t="s">
        <v>123</v>
      </c>
      <c r="X13" s="396"/>
      <c r="Y13" s="396"/>
      <c r="Z13" s="396"/>
      <c r="AA13" s="396"/>
      <c r="AB13" s="397"/>
      <c r="AC13" s="359">
        <v>378</v>
      </c>
      <c r="AD13" s="360"/>
      <c r="AE13" s="360"/>
      <c r="AF13" s="360"/>
      <c r="AG13" s="361"/>
      <c r="AH13" s="359">
        <v>476</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120873</v>
      </c>
      <c r="BO13" s="384"/>
      <c r="BP13" s="384"/>
      <c r="BQ13" s="384"/>
      <c r="BR13" s="384"/>
      <c r="BS13" s="384"/>
      <c r="BT13" s="384"/>
      <c r="BU13" s="385"/>
      <c r="BV13" s="383">
        <v>200289</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9.4</v>
      </c>
      <c r="CU13" s="354"/>
      <c r="CV13" s="354"/>
      <c r="CW13" s="354"/>
      <c r="CX13" s="354"/>
      <c r="CY13" s="354"/>
      <c r="CZ13" s="354"/>
      <c r="DA13" s="355"/>
      <c r="DB13" s="353">
        <v>10.6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17355</v>
      </c>
      <c r="S14" s="483"/>
      <c r="T14" s="483"/>
      <c r="U14" s="483"/>
      <c r="V14" s="484"/>
      <c r="W14" s="485"/>
      <c r="X14" s="399"/>
      <c r="Y14" s="399"/>
      <c r="Z14" s="399"/>
      <c r="AA14" s="399"/>
      <c r="AB14" s="400"/>
      <c r="AC14" s="475">
        <v>4.8</v>
      </c>
      <c r="AD14" s="476"/>
      <c r="AE14" s="476"/>
      <c r="AF14" s="476"/>
      <c r="AG14" s="477"/>
      <c r="AH14" s="475">
        <v>5.4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91.6</v>
      </c>
      <c r="CU14" s="454"/>
      <c r="CV14" s="454"/>
      <c r="CW14" s="454"/>
      <c r="CX14" s="454"/>
      <c r="CY14" s="454"/>
      <c r="CZ14" s="454"/>
      <c r="DA14" s="455"/>
      <c r="DB14" s="486">
        <v>94.9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17120</v>
      </c>
      <c r="S15" s="483"/>
      <c r="T15" s="483"/>
      <c r="U15" s="483"/>
      <c r="V15" s="484"/>
      <c r="W15" s="470" t="s">
        <v>129</v>
      </c>
      <c r="X15" s="396"/>
      <c r="Y15" s="396"/>
      <c r="Z15" s="396"/>
      <c r="AA15" s="396"/>
      <c r="AB15" s="397"/>
      <c r="AC15" s="359">
        <v>2828</v>
      </c>
      <c r="AD15" s="360"/>
      <c r="AE15" s="360"/>
      <c r="AF15" s="360"/>
      <c r="AG15" s="361"/>
      <c r="AH15" s="359">
        <v>3483</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1486179</v>
      </c>
      <c r="BO15" s="379"/>
      <c r="BP15" s="379"/>
      <c r="BQ15" s="379"/>
      <c r="BR15" s="379"/>
      <c r="BS15" s="379"/>
      <c r="BT15" s="379"/>
      <c r="BU15" s="380"/>
      <c r="BV15" s="378">
        <v>1533082</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36</v>
      </c>
      <c r="AD16" s="476"/>
      <c r="AE16" s="476"/>
      <c r="AF16" s="476"/>
      <c r="AG16" s="477"/>
      <c r="AH16" s="475">
        <v>39.5</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4243117</v>
      </c>
      <c r="BO16" s="384"/>
      <c r="BP16" s="384"/>
      <c r="BQ16" s="384"/>
      <c r="BR16" s="384"/>
      <c r="BS16" s="384"/>
      <c r="BT16" s="384"/>
      <c r="BU16" s="385"/>
      <c r="BV16" s="383">
        <v>4237372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4646</v>
      </c>
      <c r="AD17" s="360"/>
      <c r="AE17" s="360"/>
      <c r="AF17" s="360"/>
      <c r="AG17" s="361"/>
      <c r="AH17" s="359">
        <v>4840</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1896202</v>
      </c>
      <c r="BO17" s="384"/>
      <c r="BP17" s="384"/>
      <c r="BQ17" s="384"/>
      <c r="BR17" s="384"/>
      <c r="BS17" s="384"/>
      <c r="BT17" s="384"/>
      <c r="BU17" s="385"/>
      <c r="BV17" s="383">
        <v>1959383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75.069999999999993</v>
      </c>
      <c r="M18" s="446"/>
      <c r="N18" s="446"/>
      <c r="O18" s="446"/>
      <c r="P18" s="446"/>
      <c r="Q18" s="446"/>
      <c r="R18" s="447"/>
      <c r="S18" s="447"/>
      <c r="T18" s="447"/>
      <c r="U18" s="447"/>
      <c r="V18" s="448"/>
      <c r="W18" s="462"/>
      <c r="X18" s="463"/>
      <c r="Y18" s="463"/>
      <c r="Z18" s="463"/>
      <c r="AA18" s="463"/>
      <c r="AB18" s="471"/>
      <c r="AC18" s="347">
        <v>59.2</v>
      </c>
      <c r="AD18" s="348"/>
      <c r="AE18" s="348"/>
      <c r="AF18" s="348"/>
      <c r="AG18" s="449"/>
      <c r="AH18" s="347">
        <v>54.9</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4693975</v>
      </c>
      <c r="BO18" s="384"/>
      <c r="BP18" s="384"/>
      <c r="BQ18" s="384"/>
      <c r="BR18" s="384"/>
      <c r="BS18" s="384"/>
      <c r="BT18" s="384"/>
      <c r="BU18" s="385"/>
      <c r="BV18" s="383">
        <v>4720992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228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7444075</v>
      </c>
      <c r="BO19" s="384"/>
      <c r="BP19" s="384"/>
      <c r="BQ19" s="384"/>
      <c r="BR19" s="384"/>
      <c r="BS19" s="384"/>
      <c r="BT19" s="384"/>
      <c r="BU19" s="385"/>
      <c r="BV19" s="383">
        <v>7477559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6074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10395081</v>
      </c>
      <c r="BO23" s="384"/>
      <c r="BP23" s="384"/>
      <c r="BQ23" s="384"/>
      <c r="BR23" s="384"/>
      <c r="BS23" s="384"/>
      <c r="BT23" s="384"/>
      <c r="BU23" s="385"/>
      <c r="BV23" s="383">
        <v>10532888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6380</v>
      </c>
      <c r="R24" s="360"/>
      <c r="S24" s="360"/>
      <c r="T24" s="360"/>
      <c r="U24" s="360"/>
      <c r="V24" s="361"/>
      <c r="W24" s="425"/>
      <c r="X24" s="416"/>
      <c r="Y24" s="417"/>
      <c r="Z24" s="356" t="s">
        <v>152</v>
      </c>
      <c r="AA24" s="357"/>
      <c r="AB24" s="357"/>
      <c r="AC24" s="357"/>
      <c r="AD24" s="357"/>
      <c r="AE24" s="357"/>
      <c r="AF24" s="357"/>
      <c r="AG24" s="358"/>
      <c r="AH24" s="359">
        <v>158</v>
      </c>
      <c r="AI24" s="360"/>
      <c r="AJ24" s="360"/>
      <c r="AK24" s="360"/>
      <c r="AL24" s="361"/>
      <c r="AM24" s="359">
        <v>469260</v>
      </c>
      <c r="AN24" s="360"/>
      <c r="AO24" s="360"/>
      <c r="AP24" s="360"/>
      <c r="AQ24" s="360"/>
      <c r="AR24" s="361"/>
      <c r="AS24" s="359">
        <v>2970</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6107662</v>
      </c>
      <c r="BO24" s="384"/>
      <c r="BP24" s="384"/>
      <c r="BQ24" s="384"/>
      <c r="BR24" s="384"/>
      <c r="BS24" s="384"/>
      <c r="BT24" s="384"/>
      <c r="BU24" s="385"/>
      <c r="BV24" s="383">
        <v>6506964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t="s">
        <v>120</v>
      </c>
      <c r="M25" s="360"/>
      <c r="N25" s="360"/>
      <c r="O25" s="360"/>
      <c r="P25" s="361"/>
      <c r="Q25" s="359" t="s">
        <v>120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167863</v>
      </c>
      <c r="BO25" s="379"/>
      <c r="BP25" s="379"/>
      <c r="BQ25" s="379"/>
      <c r="BR25" s="379"/>
      <c r="BS25" s="379"/>
      <c r="BT25" s="379"/>
      <c r="BU25" s="380"/>
      <c r="BV25" s="378">
        <v>171791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4940</v>
      </c>
      <c r="R26" s="360"/>
      <c r="S26" s="360"/>
      <c r="T26" s="360"/>
      <c r="U26" s="360"/>
      <c r="V26" s="361"/>
      <c r="W26" s="425"/>
      <c r="X26" s="416"/>
      <c r="Y26" s="417"/>
      <c r="Z26" s="356" t="s">
        <v>158</v>
      </c>
      <c r="AA26" s="436"/>
      <c r="AB26" s="436"/>
      <c r="AC26" s="436"/>
      <c r="AD26" s="436"/>
      <c r="AE26" s="436"/>
      <c r="AF26" s="436"/>
      <c r="AG26" s="437"/>
      <c r="AH26" s="359">
        <v>6</v>
      </c>
      <c r="AI26" s="360"/>
      <c r="AJ26" s="360"/>
      <c r="AK26" s="360"/>
      <c r="AL26" s="361"/>
      <c r="AM26" s="359">
        <v>15300</v>
      </c>
      <c r="AN26" s="360"/>
      <c r="AO26" s="360"/>
      <c r="AP26" s="360"/>
      <c r="AQ26" s="360"/>
      <c r="AR26" s="361"/>
      <c r="AS26" s="359">
        <v>2550</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2300</v>
      </c>
      <c r="R27" s="360"/>
      <c r="S27" s="360"/>
      <c r="T27" s="360"/>
      <c r="U27" s="360"/>
      <c r="V27" s="361"/>
      <c r="W27" s="425"/>
      <c r="X27" s="416"/>
      <c r="Y27" s="417"/>
      <c r="Z27" s="356" t="s">
        <v>161</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268961</v>
      </c>
      <c r="BO27" s="387"/>
      <c r="BP27" s="387"/>
      <c r="BQ27" s="387"/>
      <c r="BR27" s="387"/>
      <c r="BS27" s="387"/>
      <c r="BT27" s="387"/>
      <c r="BU27" s="388"/>
      <c r="BV27" s="386">
        <v>268813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1800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1183104</v>
      </c>
      <c r="BO28" s="379"/>
      <c r="BP28" s="379"/>
      <c r="BQ28" s="379"/>
      <c r="BR28" s="379"/>
      <c r="BS28" s="379"/>
      <c r="BT28" s="379"/>
      <c r="BU28" s="380"/>
      <c r="BV28" s="378">
        <v>1181173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16</v>
      </c>
      <c r="M29" s="360"/>
      <c r="N29" s="360"/>
      <c r="O29" s="360"/>
      <c r="P29" s="361"/>
      <c r="Q29" s="359">
        <v>1570</v>
      </c>
      <c r="R29" s="360"/>
      <c r="S29" s="360"/>
      <c r="T29" s="360"/>
      <c r="U29" s="360"/>
      <c r="V29" s="361"/>
      <c r="W29" s="425"/>
      <c r="X29" s="416"/>
      <c r="Y29" s="417"/>
      <c r="Z29" s="356" t="s">
        <v>168</v>
      </c>
      <c r="AA29" s="357"/>
      <c r="AB29" s="357"/>
      <c r="AC29" s="357"/>
      <c r="AD29" s="357"/>
      <c r="AE29" s="357"/>
      <c r="AF29" s="357"/>
      <c r="AG29" s="358"/>
      <c r="AH29" s="359">
        <v>158</v>
      </c>
      <c r="AI29" s="360"/>
      <c r="AJ29" s="360"/>
      <c r="AK29" s="360"/>
      <c r="AL29" s="361"/>
      <c r="AM29" s="359">
        <v>469260</v>
      </c>
      <c r="AN29" s="360"/>
      <c r="AO29" s="360"/>
      <c r="AP29" s="360"/>
      <c r="AQ29" s="360"/>
      <c r="AR29" s="361"/>
      <c r="AS29" s="359">
        <v>2970</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339647</v>
      </c>
      <c r="BO29" s="384"/>
      <c r="BP29" s="384"/>
      <c r="BQ29" s="384"/>
      <c r="BR29" s="384"/>
      <c r="BS29" s="384"/>
      <c r="BT29" s="384"/>
      <c r="BU29" s="385"/>
      <c r="BV29" s="383">
        <v>439105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95.7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1265108</v>
      </c>
      <c r="BO30" s="387"/>
      <c r="BP30" s="387"/>
      <c r="BQ30" s="387"/>
      <c r="BR30" s="387"/>
      <c r="BS30" s="387"/>
      <c r="BT30" s="387"/>
      <c r="BU30" s="388"/>
      <c r="BV30" s="386">
        <v>1115464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上水道事業会計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山梨県市町村総合事務組合　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恩賜県有財産保護管理事業特別会計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IF('各会計、関係団体の財政状況及び健全化判断比率'!B34="","",'各会計、関係団体の財政状況及び健全化判断比率'!B34)</f>
        <v>病院事業会計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IF('各会計、関係団体の財政状況及び健全化判断比率'!B36="","",'各会計、関係団体の財政状況及び健全化判断比率'!B36)</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山梨県市町村総合事務組合　行政手続の電子化事業特別会計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歌舞伎文化公園管理特別会計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介護サービス事業特別会計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IF('各会計、関係団体の財政状況及び健全化判断比率'!B37="","",'各会計、関係団体の財政状況及び健全化判断比率'!B37)</f>
        <v>農業集落排水事業特別会計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山梨県市町村総合事務組合　会館管理・研修事業特別会計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訪問看護ステーション西八代特別会計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IF('各会計、関係団体の財政状況及び健全化判断比率'!B38="","",'各会計、関係団体の財政状況及び健全化判断比率'!B38)</f>
        <v>戸別浄化槽整備推進事業特別会計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山梨県市町村総合事務組合　一般廃棄物処分場事業特別会計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15</v>
      </c>
      <c r="BF38" s="343"/>
      <c r="BG38" s="342" t="str">
        <f>IF('各会計、関係団体の財政状況及び健全化判断比率'!B39="","",'各会計、関係団体の財政状況及び健全化判断比率'!B39)</f>
        <v>温泉事業特別会計</v>
      </c>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山梨県市町村総合事務組合　交通災害共済事業特別会計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峡南広域行政組合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峡南広域行政組合　峡南ふるさと市町村圏特別会計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23</v>
      </c>
      <c r="BX41" s="343"/>
      <c r="BY41" s="342" t="str">
        <f>IF('各会計、関係団体の財政状況及び健全化判断比率'!B75="","",'各会計、関係団体の財政状況及び健全化判断比率'!B75)</f>
        <v>峡南広域行政組合　介護保険特別会計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24</v>
      </c>
      <c r="BX42" s="343"/>
      <c r="BY42" s="342" t="str">
        <f>IF('各会計、関係団体の財政状況及び健全化判断比率'!B76="","",'各会計、関係団体の財政状況及び健全化判断比率'!B76)</f>
        <v>三郡衛生組合　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25</v>
      </c>
      <c r="BX43" s="343"/>
      <c r="BY43" s="342" t="str">
        <f>IF('各会計、関係団体の財政状況及び健全化判断比率'!B77="","",'各会計、関係団体の財政状況及び健全化判断比率'!B77)</f>
        <v>三郡衛生組合　し尿処理事業特別会計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S15" sqref="BS15:CB1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1757983</v>
      </c>
      <c r="S5" s="637"/>
      <c r="T5" s="637"/>
      <c r="U5" s="637"/>
      <c r="V5" s="637"/>
      <c r="W5" s="637"/>
      <c r="X5" s="637"/>
      <c r="Y5" s="684"/>
      <c r="Z5" s="697">
        <v>18.3</v>
      </c>
      <c r="AA5" s="697"/>
      <c r="AB5" s="697"/>
      <c r="AC5" s="697"/>
      <c r="AD5" s="698">
        <v>1713340</v>
      </c>
      <c r="AE5" s="698"/>
      <c r="AF5" s="698"/>
      <c r="AG5" s="698"/>
      <c r="AH5" s="698"/>
      <c r="AI5" s="698"/>
      <c r="AJ5" s="698"/>
      <c r="AK5" s="698"/>
      <c r="AL5" s="685">
        <v>30</v>
      </c>
      <c r="AM5" s="654"/>
      <c r="AN5" s="654"/>
      <c r="AO5" s="686"/>
      <c r="AP5" s="673" t="s">
        <v>206</v>
      </c>
      <c r="AQ5" s="674"/>
      <c r="AR5" s="674"/>
      <c r="AS5" s="674"/>
      <c r="AT5" s="674"/>
      <c r="AU5" s="674"/>
      <c r="AV5" s="674"/>
      <c r="AW5" s="674"/>
      <c r="AX5" s="674"/>
      <c r="AY5" s="674"/>
      <c r="AZ5" s="674"/>
      <c r="BA5" s="674"/>
      <c r="BB5" s="674"/>
      <c r="BC5" s="674"/>
      <c r="BD5" s="674"/>
      <c r="BE5" s="674"/>
      <c r="BF5" s="675"/>
      <c r="BG5" s="586">
        <v>1669518</v>
      </c>
      <c r="BH5" s="587"/>
      <c r="BI5" s="587"/>
      <c r="BJ5" s="587"/>
      <c r="BK5" s="587"/>
      <c r="BL5" s="587"/>
      <c r="BM5" s="587"/>
      <c r="BN5" s="588"/>
      <c r="BO5" s="639">
        <v>95</v>
      </c>
      <c r="BP5" s="639"/>
      <c r="BQ5" s="639"/>
      <c r="BR5" s="639"/>
      <c r="BS5" s="640" t="s">
        <v>207</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199</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64302</v>
      </c>
      <c r="S6" s="587"/>
      <c r="T6" s="587"/>
      <c r="U6" s="587"/>
      <c r="V6" s="587"/>
      <c r="W6" s="587"/>
      <c r="X6" s="587"/>
      <c r="Y6" s="588"/>
      <c r="Z6" s="639">
        <v>0.7</v>
      </c>
      <c r="AA6" s="639"/>
      <c r="AB6" s="639"/>
      <c r="AC6" s="639"/>
      <c r="AD6" s="640">
        <v>64302</v>
      </c>
      <c r="AE6" s="640"/>
      <c r="AF6" s="640"/>
      <c r="AG6" s="640"/>
      <c r="AH6" s="640"/>
      <c r="AI6" s="640"/>
      <c r="AJ6" s="640"/>
      <c r="AK6" s="640"/>
      <c r="AL6" s="609">
        <v>1.1000000000000001</v>
      </c>
      <c r="AM6" s="641"/>
      <c r="AN6" s="641"/>
      <c r="AO6" s="642"/>
      <c r="AP6" s="583" t="s">
        <v>212</v>
      </c>
      <c r="AQ6" s="584"/>
      <c r="AR6" s="584"/>
      <c r="AS6" s="584"/>
      <c r="AT6" s="584"/>
      <c r="AU6" s="584"/>
      <c r="AV6" s="584"/>
      <c r="AW6" s="584"/>
      <c r="AX6" s="584"/>
      <c r="AY6" s="584"/>
      <c r="AZ6" s="584"/>
      <c r="BA6" s="584"/>
      <c r="BB6" s="584"/>
      <c r="BC6" s="584"/>
      <c r="BD6" s="584"/>
      <c r="BE6" s="584"/>
      <c r="BF6" s="585"/>
      <c r="BG6" s="586">
        <v>1669518</v>
      </c>
      <c r="BH6" s="587"/>
      <c r="BI6" s="587"/>
      <c r="BJ6" s="587"/>
      <c r="BK6" s="587"/>
      <c r="BL6" s="587"/>
      <c r="BM6" s="587"/>
      <c r="BN6" s="588"/>
      <c r="BO6" s="639">
        <v>95</v>
      </c>
      <c r="BP6" s="639"/>
      <c r="BQ6" s="639"/>
      <c r="BR6" s="639"/>
      <c r="BS6" s="640" t="s">
        <v>207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84099</v>
      </c>
      <c r="CS6" s="587"/>
      <c r="CT6" s="587"/>
      <c r="CU6" s="587"/>
      <c r="CV6" s="587"/>
      <c r="CW6" s="587"/>
      <c r="CX6" s="587"/>
      <c r="CY6" s="588"/>
      <c r="CZ6" s="639">
        <v>0.9</v>
      </c>
      <c r="DA6" s="639"/>
      <c r="DB6" s="639"/>
      <c r="DC6" s="639"/>
      <c r="DD6" s="592" t="s">
        <v>207</v>
      </c>
      <c r="DE6" s="587"/>
      <c r="DF6" s="587"/>
      <c r="DG6" s="587"/>
      <c r="DH6" s="587"/>
      <c r="DI6" s="587"/>
      <c r="DJ6" s="587"/>
      <c r="DK6" s="587"/>
      <c r="DL6" s="587"/>
      <c r="DM6" s="587"/>
      <c r="DN6" s="587"/>
      <c r="DO6" s="587"/>
      <c r="DP6" s="588"/>
      <c r="DQ6" s="592">
        <v>84099</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3480</v>
      </c>
      <c r="S7" s="587"/>
      <c r="T7" s="587"/>
      <c r="U7" s="587"/>
      <c r="V7" s="587"/>
      <c r="W7" s="587"/>
      <c r="X7" s="587"/>
      <c r="Y7" s="588"/>
      <c r="Z7" s="639">
        <v>0</v>
      </c>
      <c r="AA7" s="639"/>
      <c r="AB7" s="639"/>
      <c r="AC7" s="639"/>
      <c r="AD7" s="640">
        <v>3480</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728447</v>
      </c>
      <c r="BH7" s="587"/>
      <c r="BI7" s="587"/>
      <c r="BJ7" s="587"/>
      <c r="BK7" s="587"/>
      <c r="BL7" s="587"/>
      <c r="BM7" s="587"/>
      <c r="BN7" s="588"/>
      <c r="BO7" s="639">
        <v>41.4</v>
      </c>
      <c r="BP7" s="639"/>
      <c r="BQ7" s="639"/>
      <c r="BR7" s="639"/>
      <c r="BS7" s="640" t="s">
        <v>207</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1113277</v>
      </c>
      <c r="CS7" s="587"/>
      <c r="CT7" s="587"/>
      <c r="CU7" s="587"/>
      <c r="CV7" s="587"/>
      <c r="CW7" s="587"/>
      <c r="CX7" s="587"/>
      <c r="CY7" s="588"/>
      <c r="CZ7" s="639">
        <v>12.3</v>
      </c>
      <c r="DA7" s="639"/>
      <c r="DB7" s="639"/>
      <c r="DC7" s="639"/>
      <c r="DD7" s="592">
        <v>86046</v>
      </c>
      <c r="DE7" s="587"/>
      <c r="DF7" s="587"/>
      <c r="DG7" s="587"/>
      <c r="DH7" s="587"/>
      <c r="DI7" s="587"/>
      <c r="DJ7" s="587"/>
      <c r="DK7" s="587"/>
      <c r="DL7" s="587"/>
      <c r="DM7" s="587"/>
      <c r="DN7" s="587"/>
      <c r="DO7" s="587"/>
      <c r="DP7" s="588"/>
      <c r="DQ7" s="592">
        <v>794236</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6430</v>
      </c>
      <c r="S8" s="587"/>
      <c r="T8" s="587"/>
      <c r="U8" s="587"/>
      <c r="V8" s="587"/>
      <c r="W8" s="587"/>
      <c r="X8" s="587"/>
      <c r="Y8" s="588"/>
      <c r="Z8" s="639">
        <v>0.1</v>
      </c>
      <c r="AA8" s="639"/>
      <c r="AB8" s="639"/>
      <c r="AC8" s="639"/>
      <c r="AD8" s="640">
        <v>6430</v>
      </c>
      <c r="AE8" s="640"/>
      <c r="AF8" s="640"/>
      <c r="AG8" s="640"/>
      <c r="AH8" s="640"/>
      <c r="AI8" s="640"/>
      <c r="AJ8" s="640"/>
      <c r="AK8" s="640"/>
      <c r="AL8" s="609">
        <v>0.1</v>
      </c>
      <c r="AM8" s="641"/>
      <c r="AN8" s="641"/>
      <c r="AO8" s="642"/>
      <c r="AP8" s="583" t="s">
        <v>218</v>
      </c>
      <c r="AQ8" s="584"/>
      <c r="AR8" s="584"/>
      <c r="AS8" s="584"/>
      <c r="AT8" s="584"/>
      <c r="AU8" s="584"/>
      <c r="AV8" s="584"/>
      <c r="AW8" s="584"/>
      <c r="AX8" s="584"/>
      <c r="AY8" s="584"/>
      <c r="AZ8" s="584"/>
      <c r="BA8" s="584"/>
      <c r="BB8" s="584"/>
      <c r="BC8" s="584"/>
      <c r="BD8" s="584"/>
      <c r="BE8" s="584"/>
      <c r="BF8" s="585"/>
      <c r="BG8" s="586">
        <v>24461</v>
      </c>
      <c r="BH8" s="587"/>
      <c r="BI8" s="587"/>
      <c r="BJ8" s="587"/>
      <c r="BK8" s="587"/>
      <c r="BL8" s="587"/>
      <c r="BM8" s="587"/>
      <c r="BN8" s="588"/>
      <c r="BO8" s="639">
        <v>1.4</v>
      </c>
      <c r="BP8" s="639"/>
      <c r="BQ8" s="639"/>
      <c r="BR8" s="639"/>
      <c r="BS8" s="592" t="s">
        <v>112</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2261966</v>
      </c>
      <c r="CS8" s="587"/>
      <c r="CT8" s="587"/>
      <c r="CU8" s="587"/>
      <c r="CV8" s="587"/>
      <c r="CW8" s="587"/>
      <c r="CX8" s="587"/>
      <c r="CY8" s="588"/>
      <c r="CZ8" s="639">
        <v>25</v>
      </c>
      <c r="DA8" s="639"/>
      <c r="DB8" s="639"/>
      <c r="DC8" s="639"/>
      <c r="DD8" s="592">
        <v>8327</v>
      </c>
      <c r="DE8" s="587"/>
      <c r="DF8" s="587"/>
      <c r="DG8" s="587"/>
      <c r="DH8" s="587"/>
      <c r="DI8" s="587"/>
      <c r="DJ8" s="587"/>
      <c r="DK8" s="587"/>
      <c r="DL8" s="587"/>
      <c r="DM8" s="587"/>
      <c r="DN8" s="587"/>
      <c r="DO8" s="587"/>
      <c r="DP8" s="588"/>
      <c r="DQ8" s="592">
        <v>1416598</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9967</v>
      </c>
      <c r="S9" s="587"/>
      <c r="T9" s="587"/>
      <c r="U9" s="587"/>
      <c r="V9" s="587"/>
      <c r="W9" s="587"/>
      <c r="X9" s="587"/>
      <c r="Y9" s="588"/>
      <c r="Z9" s="639">
        <v>0.1</v>
      </c>
      <c r="AA9" s="639"/>
      <c r="AB9" s="639"/>
      <c r="AC9" s="639"/>
      <c r="AD9" s="640">
        <v>9967</v>
      </c>
      <c r="AE9" s="640"/>
      <c r="AF9" s="640"/>
      <c r="AG9" s="640"/>
      <c r="AH9" s="640"/>
      <c r="AI9" s="640"/>
      <c r="AJ9" s="640"/>
      <c r="AK9" s="640"/>
      <c r="AL9" s="609">
        <v>0.2</v>
      </c>
      <c r="AM9" s="641"/>
      <c r="AN9" s="641"/>
      <c r="AO9" s="642"/>
      <c r="AP9" s="583" t="s">
        <v>221</v>
      </c>
      <c r="AQ9" s="584"/>
      <c r="AR9" s="584"/>
      <c r="AS9" s="584"/>
      <c r="AT9" s="584"/>
      <c r="AU9" s="584"/>
      <c r="AV9" s="584"/>
      <c r="AW9" s="584"/>
      <c r="AX9" s="584"/>
      <c r="AY9" s="584"/>
      <c r="AZ9" s="584"/>
      <c r="BA9" s="584"/>
      <c r="BB9" s="584"/>
      <c r="BC9" s="584"/>
      <c r="BD9" s="584"/>
      <c r="BE9" s="584"/>
      <c r="BF9" s="585"/>
      <c r="BG9" s="586">
        <v>624854</v>
      </c>
      <c r="BH9" s="587"/>
      <c r="BI9" s="587"/>
      <c r="BJ9" s="587"/>
      <c r="BK9" s="587"/>
      <c r="BL9" s="587"/>
      <c r="BM9" s="587"/>
      <c r="BN9" s="588"/>
      <c r="BO9" s="639">
        <v>35.5</v>
      </c>
      <c r="BP9" s="639"/>
      <c r="BQ9" s="639"/>
      <c r="BR9" s="639"/>
      <c r="BS9" s="592" t="s">
        <v>112</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1371932</v>
      </c>
      <c r="CS9" s="587"/>
      <c r="CT9" s="587"/>
      <c r="CU9" s="587"/>
      <c r="CV9" s="587"/>
      <c r="CW9" s="587"/>
      <c r="CX9" s="587"/>
      <c r="CY9" s="588"/>
      <c r="CZ9" s="639">
        <v>15.1</v>
      </c>
      <c r="DA9" s="639"/>
      <c r="DB9" s="639"/>
      <c r="DC9" s="639"/>
      <c r="DD9" s="592">
        <v>4257</v>
      </c>
      <c r="DE9" s="587"/>
      <c r="DF9" s="587"/>
      <c r="DG9" s="587"/>
      <c r="DH9" s="587"/>
      <c r="DI9" s="587"/>
      <c r="DJ9" s="587"/>
      <c r="DK9" s="587"/>
      <c r="DL9" s="587"/>
      <c r="DM9" s="587"/>
      <c r="DN9" s="587"/>
      <c r="DO9" s="587"/>
      <c r="DP9" s="588"/>
      <c r="DQ9" s="592">
        <v>1358851</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148648</v>
      </c>
      <c r="S10" s="587"/>
      <c r="T10" s="587"/>
      <c r="U10" s="587"/>
      <c r="V10" s="587"/>
      <c r="W10" s="587"/>
      <c r="X10" s="587"/>
      <c r="Y10" s="588"/>
      <c r="Z10" s="639">
        <v>1.5</v>
      </c>
      <c r="AA10" s="639"/>
      <c r="AB10" s="639"/>
      <c r="AC10" s="639"/>
      <c r="AD10" s="640">
        <v>148648</v>
      </c>
      <c r="AE10" s="640"/>
      <c r="AF10" s="640"/>
      <c r="AG10" s="640"/>
      <c r="AH10" s="640"/>
      <c r="AI10" s="640"/>
      <c r="AJ10" s="640"/>
      <c r="AK10" s="640"/>
      <c r="AL10" s="609">
        <v>2.6</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34247</v>
      </c>
      <c r="BH10" s="587"/>
      <c r="BI10" s="587"/>
      <c r="BJ10" s="587"/>
      <c r="BK10" s="587"/>
      <c r="BL10" s="587"/>
      <c r="BM10" s="587"/>
      <c r="BN10" s="588"/>
      <c r="BO10" s="639">
        <v>1.9</v>
      </c>
      <c r="BP10" s="639"/>
      <c r="BQ10" s="639"/>
      <c r="BR10" s="639"/>
      <c r="BS10" s="592" t="s">
        <v>112</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22445</v>
      </c>
      <c r="CS10" s="587"/>
      <c r="CT10" s="587"/>
      <c r="CU10" s="587"/>
      <c r="CV10" s="587"/>
      <c r="CW10" s="587"/>
      <c r="CX10" s="587"/>
      <c r="CY10" s="588"/>
      <c r="CZ10" s="639">
        <v>0.2</v>
      </c>
      <c r="DA10" s="639"/>
      <c r="DB10" s="639"/>
      <c r="DC10" s="639"/>
      <c r="DD10" s="592" t="s">
        <v>112</v>
      </c>
      <c r="DE10" s="587"/>
      <c r="DF10" s="587"/>
      <c r="DG10" s="587"/>
      <c r="DH10" s="587"/>
      <c r="DI10" s="587"/>
      <c r="DJ10" s="587"/>
      <c r="DK10" s="587"/>
      <c r="DL10" s="587"/>
      <c r="DM10" s="587"/>
      <c r="DN10" s="587"/>
      <c r="DO10" s="587"/>
      <c r="DP10" s="588"/>
      <c r="DQ10" s="592">
        <v>21246</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44885</v>
      </c>
      <c r="BH11" s="587"/>
      <c r="BI11" s="587"/>
      <c r="BJ11" s="587"/>
      <c r="BK11" s="587"/>
      <c r="BL11" s="587"/>
      <c r="BM11" s="587"/>
      <c r="BN11" s="588"/>
      <c r="BO11" s="639">
        <v>2.6</v>
      </c>
      <c r="BP11" s="639"/>
      <c r="BQ11" s="639"/>
      <c r="BR11" s="639"/>
      <c r="BS11" s="592" t="s">
        <v>112</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331806</v>
      </c>
      <c r="CS11" s="587"/>
      <c r="CT11" s="587"/>
      <c r="CU11" s="587"/>
      <c r="CV11" s="587"/>
      <c r="CW11" s="587"/>
      <c r="CX11" s="587"/>
      <c r="CY11" s="588"/>
      <c r="CZ11" s="639">
        <v>3.7</v>
      </c>
      <c r="DA11" s="639"/>
      <c r="DB11" s="639"/>
      <c r="DC11" s="639"/>
      <c r="DD11" s="592">
        <v>135338</v>
      </c>
      <c r="DE11" s="587"/>
      <c r="DF11" s="587"/>
      <c r="DG11" s="587"/>
      <c r="DH11" s="587"/>
      <c r="DI11" s="587"/>
      <c r="DJ11" s="587"/>
      <c r="DK11" s="587"/>
      <c r="DL11" s="587"/>
      <c r="DM11" s="587"/>
      <c r="DN11" s="587"/>
      <c r="DO11" s="587"/>
      <c r="DP11" s="588"/>
      <c r="DQ11" s="592">
        <v>199369</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786956</v>
      </c>
      <c r="BH12" s="587"/>
      <c r="BI12" s="587"/>
      <c r="BJ12" s="587"/>
      <c r="BK12" s="587"/>
      <c r="BL12" s="587"/>
      <c r="BM12" s="587"/>
      <c r="BN12" s="588"/>
      <c r="BO12" s="639">
        <v>44.8</v>
      </c>
      <c r="BP12" s="639"/>
      <c r="BQ12" s="639"/>
      <c r="BR12" s="639"/>
      <c r="BS12" s="592" t="s">
        <v>112</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108059</v>
      </c>
      <c r="CS12" s="587"/>
      <c r="CT12" s="587"/>
      <c r="CU12" s="587"/>
      <c r="CV12" s="587"/>
      <c r="CW12" s="587"/>
      <c r="CX12" s="587"/>
      <c r="CY12" s="588"/>
      <c r="CZ12" s="639">
        <v>1.2</v>
      </c>
      <c r="DA12" s="639"/>
      <c r="DB12" s="639"/>
      <c r="DC12" s="639"/>
      <c r="DD12" s="592">
        <v>310</v>
      </c>
      <c r="DE12" s="587"/>
      <c r="DF12" s="587"/>
      <c r="DG12" s="587"/>
      <c r="DH12" s="587"/>
      <c r="DI12" s="587"/>
      <c r="DJ12" s="587"/>
      <c r="DK12" s="587"/>
      <c r="DL12" s="587"/>
      <c r="DM12" s="587"/>
      <c r="DN12" s="587"/>
      <c r="DO12" s="587"/>
      <c r="DP12" s="588"/>
      <c r="DQ12" s="592">
        <v>105858</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19622</v>
      </c>
      <c r="S13" s="587"/>
      <c r="T13" s="587"/>
      <c r="U13" s="587"/>
      <c r="V13" s="587"/>
      <c r="W13" s="587"/>
      <c r="X13" s="587"/>
      <c r="Y13" s="588"/>
      <c r="Z13" s="639">
        <v>0.2</v>
      </c>
      <c r="AA13" s="639"/>
      <c r="AB13" s="639"/>
      <c r="AC13" s="639"/>
      <c r="AD13" s="640">
        <v>19622</v>
      </c>
      <c r="AE13" s="640"/>
      <c r="AF13" s="640"/>
      <c r="AG13" s="640"/>
      <c r="AH13" s="640"/>
      <c r="AI13" s="640"/>
      <c r="AJ13" s="640"/>
      <c r="AK13" s="640"/>
      <c r="AL13" s="609">
        <v>0.3</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784645</v>
      </c>
      <c r="BH13" s="587"/>
      <c r="BI13" s="587"/>
      <c r="BJ13" s="587"/>
      <c r="BK13" s="587"/>
      <c r="BL13" s="587"/>
      <c r="BM13" s="587"/>
      <c r="BN13" s="588"/>
      <c r="BO13" s="639">
        <v>44.6</v>
      </c>
      <c r="BP13" s="639"/>
      <c r="BQ13" s="639"/>
      <c r="BR13" s="639"/>
      <c r="BS13" s="592" t="s">
        <v>112</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1083099</v>
      </c>
      <c r="CS13" s="587"/>
      <c r="CT13" s="587"/>
      <c r="CU13" s="587"/>
      <c r="CV13" s="587"/>
      <c r="CW13" s="587"/>
      <c r="CX13" s="587"/>
      <c r="CY13" s="588"/>
      <c r="CZ13" s="639">
        <v>12</v>
      </c>
      <c r="DA13" s="639"/>
      <c r="DB13" s="639"/>
      <c r="DC13" s="639"/>
      <c r="DD13" s="592">
        <v>452227</v>
      </c>
      <c r="DE13" s="587"/>
      <c r="DF13" s="587"/>
      <c r="DG13" s="587"/>
      <c r="DH13" s="587"/>
      <c r="DI13" s="587"/>
      <c r="DJ13" s="587"/>
      <c r="DK13" s="587"/>
      <c r="DL13" s="587"/>
      <c r="DM13" s="587"/>
      <c r="DN13" s="587"/>
      <c r="DO13" s="587"/>
      <c r="DP13" s="588"/>
      <c r="DQ13" s="592">
        <v>631237</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42542</v>
      </c>
      <c r="BH14" s="587"/>
      <c r="BI14" s="587"/>
      <c r="BJ14" s="587"/>
      <c r="BK14" s="587"/>
      <c r="BL14" s="587"/>
      <c r="BM14" s="587"/>
      <c r="BN14" s="588"/>
      <c r="BO14" s="639">
        <v>2.4</v>
      </c>
      <c r="BP14" s="639"/>
      <c r="BQ14" s="639"/>
      <c r="BR14" s="639"/>
      <c r="BS14" s="592" t="s">
        <v>112</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369329</v>
      </c>
      <c r="CS14" s="587"/>
      <c r="CT14" s="587"/>
      <c r="CU14" s="587"/>
      <c r="CV14" s="587"/>
      <c r="CW14" s="587"/>
      <c r="CX14" s="587"/>
      <c r="CY14" s="588"/>
      <c r="CZ14" s="639">
        <v>4.0999999999999996</v>
      </c>
      <c r="DA14" s="639"/>
      <c r="DB14" s="639"/>
      <c r="DC14" s="639"/>
      <c r="DD14" s="592">
        <v>30845</v>
      </c>
      <c r="DE14" s="587"/>
      <c r="DF14" s="587"/>
      <c r="DG14" s="587"/>
      <c r="DH14" s="587"/>
      <c r="DI14" s="587"/>
      <c r="DJ14" s="587"/>
      <c r="DK14" s="587"/>
      <c r="DL14" s="587"/>
      <c r="DM14" s="587"/>
      <c r="DN14" s="587"/>
      <c r="DO14" s="587"/>
      <c r="DP14" s="588"/>
      <c r="DQ14" s="592">
        <v>343329</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7520</v>
      </c>
      <c r="S15" s="587"/>
      <c r="T15" s="587"/>
      <c r="U15" s="587"/>
      <c r="V15" s="587"/>
      <c r="W15" s="587"/>
      <c r="X15" s="587"/>
      <c r="Y15" s="588"/>
      <c r="Z15" s="639">
        <v>0.1</v>
      </c>
      <c r="AA15" s="639"/>
      <c r="AB15" s="639"/>
      <c r="AC15" s="639"/>
      <c r="AD15" s="640">
        <v>7520</v>
      </c>
      <c r="AE15" s="640"/>
      <c r="AF15" s="640"/>
      <c r="AG15" s="640"/>
      <c r="AH15" s="640"/>
      <c r="AI15" s="640"/>
      <c r="AJ15" s="640"/>
      <c r="AK15" s="640"/>
      <c r="AL15" s="609">
        <v>0.1</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111573</v>
      </c>
      <c r="BH15" s="587"/>
      <c r="BI15" s="587"/>
      <c r="BJ15" s="587"/>
      <c r="BK15" s="587"/>
      <c r="BL15" s="587"/>
      <c r="BM15" s="587"/>
      <c r="BN15" s="588"/>
      <c r="BO15" s="639">
        <v>6.3</v>
      </c>
      <c r="BP15" s="639"/>
      <c r="BQ15" s="639"/>
      <c r="BR15" s="639"/>
      <c r="BS15" s="592" t="s">
        <v>112</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1002829</v>
      </c>
      <c r="CS15" s="587"/>
      <c r="CT15" s="587"/>
      <c r="CU15" s="587"/>
      <c r="CV15" s="587"/>
      <c r="CW15" s="587"/>
      <c r="CX15" s="587"/>
      <c r="CY15" s="588"/>
      <c r="CZ15" s="639">
        <v>11.1</v>
      </c>
      <c r="DA15" s="639"/>
      <c r="DB15" s="639"/>
      <c r="DC15" s="639"/>
      <c r="DD15" s="592">
        <v>276659</v>
      </c>
      <c r="DE15" s="587"/>
      <c r="DF15" s="587"/>
      <c r="DG15" s="587"/>
      <c r="DH15" s="587"/>
      <c r="DI15" s="587"/>
      <c r="DJ15" s="587"/>
      <c r="DK15" s="587"/>
      <c r="DL15" s="587"/>
      <c r="DM15" s="587"/>
      <c r="DN15" s="587"/>
      <c r="DO15" s="587"/>
      <c r="DP15" s="588"/>
      <c r="DQ15" s="592">
        <v>727513</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4154977</v>
      </c>
      <c r="S16" s="587"/>
      <c r="T16" s="587"/>
      <c r="U16" s="587"/>
      <c r="V16" s="587"/>
      <c r="W16" s="587"/>
      <c r="X16" s="587"/>
      <c r="Y16" s="588"/>
      <c r="Z16" s="639">
        <v>43.3</v>
      </c>
      <c r="AA16" s="639"/>
      <c r="AB16" s="639"/>
      <c r="AC16" s="639"/>
      <c r="AD16" s="640">
        <v>3730149</v>
      </c>
      <c r="AE16" s="640"/>
      <c r="AF16" s="640"/>
      <c r="AG16" s="640"/>
      <c r="AH16" s="640"/>
      <c r="AI16" s="640"/>
      <c r="AJ16" s="640"/>
      <c r="AK16" s="640"/>
      <c r="AL16" s="609">
        <v>65.2</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3730149</v>
      </c>
      <c r="S17" s="587"/>
      <c r="T17" s="587"/>
      <c r="U17" s="587"/>
      <c r="V17" s="587"/>
      <c r="W17" s="587"/>
      <c r="X17" s="587"/>
      <c r="Y17" s="588"/>
      <c r="Z17" s="639">
        <v>38.799999999999997</v>
      </c>
      <c r="AA17" s="639"/>
      <c r="AB17" s="639"/>
      <c r="AC17" s="639"/>
      <c r="AD17" s="640">
        <v>3730149</v>
      </c>
      <c r="AE17" s="640"/>
      <c r="AF17" s="640"/>
      <c r="AG17" s="640"/>
      <c r="AH17" s="640"/>
      <c r="AI17" s="640"/>
      <c r="AJ17" s="640"/>
      <c r="AK17" s="640"/>
      <c r="AL17" s="609">
        <v>65.2</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1311658</v>
      </c>
      <c r="CS17" s="587"/>
      <c r="CT17" s="587"/>
      <c r="CU17" s="587"/>
      <c r="CV17" s="587"/>
      <c r="CW17" s="587"/>
      <c r="CX17" s="587"/>
      <c r="CY17" s="588"/>
      <c r="CZ17" s="639">
        <v>14.5</v>
      </c>
      <c r="DA17" s="639"/>
      <c r="DB17" s="639"/>
      <c r="DC17" s="639"/>
      <c r="DD17" s="592" t="s">
        <v>112</v>
      </c>
      <c r="DE17" s="587"/>
      <c r="DF17" s="587"/>
      <c r="DG17" s="587"/>
      <c r="DH17" s="587"/>
      <c r="DI17" s="587"/>
      <c r="DJ17" s="587"/>
      <c r="DK17" s="587"/>
      <c r="DL17" s="587"/>
      <c r="DM17" s="587"/>
      <c r="DN17" s="587"/>
      <c r="DO17" s="587"/>
      <c r="DP17" s="588"/>
      <c r="DQ17" s="592">
        <v>1220051</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424826</v>
      </c>
      <c r="S18" s="587"/>
      <c r="T18" s="587"/>
      <c r="U18" s="587"/>
      <c r="V18" s="587"/>
      <c r="W18" s="587"/>
      <c r="X18" s="587"/>
      <c r="Y18" s="588"/>
      <c r="Z18" s="639">
        <v>4.4000000000000004</v>
      </c>
      <c r="AA18" s="639"/>
      <c r="AB18" s="639"/>
      <c r="AC18" s="639"/>
      <c r="AD18" s="640" t="s">
        <v>112</v>
      </c>
      <c r="AE18" s="640"/>
      <c r="AF18" s="640"/>
      <c r="AG18" s="640"/>
      <c r="AH18" s="640"/>
      <c r="AI18" s="640"/>
      <c r="AJ18" s="640"/>
      <c r="AK18" s="640"/>
      <c r="AL18" s="609" t="s">
        <v>112</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2</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88465</v>
      </c>
      <c r="BH19" s="587"/>
      <c r="BI19" s="587"/>
      <c r="BJ19" s="587"/>
      <c r="BK19" s="587"/>
      <c r="BL19" s="587"/>
      <c r="BM19" s="587"/>
      <c r="BN19" s="588"/>
      <c r="BO19" s="639">
        <v>5</v>
      </c>
      <c r="BP19" s="639"/>
      <c r="BQ19" s="639"/>
      <c r="BR19" s="639"/>
      <c r="BS19" s="592" t="s">
        <v>112</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6172929</v>
      </c>
      <c r="S20" s="587"/>
      <c r="T20" s="587"/>
      <c r="U20" s="587"/>
      <c r="V20" s="587"/>
      <c r="W20" s="587"/>
      <c r="X20" s="587"/>
      <c r="Y20" s="588"/>
      <c r="Z20" s="639">
        <v>64.3</v>
      </c>
      <c r="AA20" s="639"/>
      <c r="AB20" s="639"/>
      <c r="AC20" s="639"/>
      <c r="AD20" s="640">
        <v>5703458</v>
      </c>
      <c r="AE20" s="640"/>
      <c r="AF20" s="640"/>
      <c r="AG20" s="640"/>
      <c r="AH20" s="640"/>
      <c r="AI20" s="640"/>
      <c r="AJ20" s="640"/>
      <c r="AK20" s="640"/>
      <c r="AL20" s="609">
        <v>99.7</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88465</v>
      </c>
      <c r="BH20" s="587"/>
      <c r="BI20" s="587"/>
      <c r="BJ20" s="587"/>
      <c r="BK20" s="587"/>
      <c r="BL20" s="587"/>
      <c r="BM20" s="587"/>
      <c r="BN20" s="588"/>
      <c r="BO20" s="639">
        <v>5</v>
      </c>
      <c r="BP20" s="639"/>
      <c r="BQ20" s="639"/>
      <c r="BR20" s="639"/>
      <c r="BS20" s="592" t="s">
        <v>112</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9060499</v>
      </c>
      <c r="CS20" s="587"/>
      <c r="CT20" s="587"/>
      <c r="CU20" s="587"/>
      <c r="CV20" s="587"/>
      <c r="CW20" s="587"/>
      <c r="CX20" s="587"/>
      <c r="CY20" s="588"/>
      <c r="CZ20" s="639">
        <v>100</v>
      </c>
      <c r="DA20" s="639"/>
      <c r="DB20" s="639"/>
      <c r="DC20" s="639"/>
      <c r="DD20" s="592">
        <v>994009</v>
      </c>
      <c r="DE20" s="587"/>
      <c r="DF20" s="587"/>
      <c r="DG20" s="587"/>
      <c r="DH20" s="587"/>
      <c r="DI20" s="587"/>
      <c r="DJ20" s="587"/>
      <c r="DK20" s="587"/>
      <c r="DL20" s="587"/>
      <c r="DM20" s="587"/>
      <c r="DN20" s="587"/>
      <c r="DO20" s="587"/>
      <c r="DP20" s="588"/>
      <c r="DQ20" s="592">
        <v>6902387</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1441</v>
      </c>
      <c r="S21" s="587"/>
      <c r="T21" s="587"/>
      <c r="U21" s="587"/>
      <c r="V21" s="587"/>
      <c r="W21" s="587"/>
      <c r="X21" s="587"/>
      <c r="Y21" s="588"/>
      <c r="Z21" s="639">
        <v>0</v>
      </c>
      <c r="AA21" s="639"/>
      <c r="AB21" s="639"/>
      <c r="AC21" s="639"/>
      <c r="AD21" s="640">
        <v>1441</v>
      </c>
      <c r="AE21" s="640"/>
      <c r="AF21" s="640"/>
      <c r="AG21" s="640"/>
      <c r="AH21" s="640"/>
      <c r="AI21" s="640"/>
      <c r="AJ21" s="640"/>
      <c r="AK21" s="640"/>
      <c r="AL21" s="609">
        <v>0</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v>43822</v>
      </c>
      <c r="BH21" s="587"/>
      <c r="BI21" s="587"/>
      <c r="BJ21" s="587"/>
      <c r="BK21" s="587"/>
      <c r="BL21" s="587"/>
      <c r="BM21" s="587"/>
      <c r="BN21" s="588"/>
      <c r="BO21" s="639">
        <v>2.5</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63425</v>
      </c>
      <c r="S22" s="587"/>
      <c r="T22" s="587"/>
      <c r="U22" s="587"/>
      <c r="V22" s="587"/>
      <c r="W22" s="587"/>
      <c r="X22" s="587"/>
      <c r="Y22" s="588"/>
      <c r="Z22" s="639">
        <v>0.7</v>
      </c>
      <c r="AA22" s="639"/>
      <c r="AB22" s="639"/>
      <c r="AC22" s="639"/>
      <c r="AD22" s="640" t="s">
        <v>112</v>
      </c>
      <c r="AE22" s="640"/>
      <c r="AF22" s="640"/>
      <c r="AG22" s="640"/>
      <c r="AH22" s="640"/>
      <c r="AI22" s="640"/>
      <c r="AJ22" s="640"/>
      <c r="AK22" s="640"/>
      <c r="AL22" s="609" t="s">
        <v>112</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146546</v>
      </c>
      <c r="S23" s="587"/>
      <c r="T23" s="587"/>
      <c r="U23" s="587"/>
      <c r="V23" s="587"/>
      <c r="W23" s="587"/>
      <c r="X23" s="587"/>
      <c r="Y23" s="588"/>
      <c r="Z23" s="639">
        <v>1.5</v>
      </c>
      <c r="AA23" s="639"/>
      <c r="AB23" s="639"/>
      <c r="AC23" s="639"/>
      <c r="AD23" s="640">
        <v>3776</v>
      </c>
      <c r="AE23" s="640"/>
      <c r="AF23" s="640"/>
      <c r="AG23" s="640"/>
      <c r="AH23" s="640"/>
      <c r="AI23" s="640"/>
      <c r="AJ23" s="640"/>
      <c r="AK23" s="640"/>
      <c r="AL23" s="609">
        <v>0.1</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v>44643</v>
      </c>
      <c r="BH23" s="587"/>
      <c r="BI23" s="587"/>
      <c r="BJ23" s="587"/>
      <c r="BK23" s="587"/>
      <c r="BL23" s="587"/>
      <c r="BM23" s="587"/>
      <c r="BN23" s="588"/>
      <c r="BO23" s="639">
        <v>2.5</v>
      </c>
      <c r="BP23" s="639"/>
      <c r="BQ23" s="639"/>
      <c r="BR23" s="639"/>
      <c r="BS23" s="592" t="s">
        <v>112</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12197</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3444630</v>
      </c>
      <c r="CS24" s="637"/>
      <c r="CT24" s="637"/>
      <c r="CU24" s="637"/>
      <c r="CV24" s="637"/>
      <c r="CW24" s="637"/>
      <c r="CX24" s="637"/>
      <c r="CY24" s="684"/>
      <c r="CZ24" s="688">
        <v>38</v>
      </c>
      <c r="DA24" s="689"/>
      <c r="DB24" s="689"/>
      <c r="DC24" s="690"/>
      <c r="DD24" s="683">
        <v>2648854</v>
      </c>
      <c r="DE24" s="637"/>
      <c r="DF24" s="637"/>
      <c r="DG24" s="637"/>
      <c r="DH24" s="637"/>
      <c r="DI24" s="637"/>
      <c r="DJ24" s="637"/>
      <c r="DK24" s="684"/>
      <c r="DL24" s="683">
        <v>2255894</v>
      </c>
      <c r="DM24" s="637"/>
      <c r="DN24" s="637"/>
      <c r="DO24" s="637"/>
      <c r="DP24" s="637"/>
      <c r="DQ24" s="637"/>
      <c r="DR24" s="637"/>
      <c r="DS24" s="637"/>
      <c r="DT24" s="637"/>
      <c r="DU24" s="637"/>
      <c r="DV24" s="684"/>
      <c r="DW24" s="685">
        <v>37</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647298</v>
      </c>
      <c r="S25" s="587"/>
      <c r="T25" s="587"/>
      <c r="U25" s="587"/>
      <c r="V25" s="587"/>
      <c r="W25" s="587"/>
      <c r="X25" s="587"/>
      <c r="Y25" s="588"/>
      <c r="Z25" s="639">
        <v>6.7</v>
      </c>
      <c r="AA25" s="639"/>
      <c r="AB25" s="639"/>
      <c r="AC25" s="639"/>
      <c r="AD25" s="640" t="s">
        <v>112</v>
      </c>
      <c r="AE25" s="640"/>
      <c r="AF25" s="640"/>
      <c r="AG25" s="640"/>
      <c r="AH25" s="640"/>
      <c r="AI25" s="640"/>
      <c r="AJ25" s="640"/>
      <c r="AK25" s="640"/>
      <c r="AL25" s="609" t="s">
        <v>112</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1237536</v>
      </c>
      <c r="CS25" s="605"/>
      <c r="CT25" s="605"/>
      <c r="CU25" s="605"/>
      <c r="CV25" s="605"/>
      <c r="CW25" s="605"/>
      <c r="CX25" s="605"/>
      <c r="CY25" s="606"/>
      <c r="CZ25" s="589">
        <v>13.7</v>
      </c>
      <c r="DA25" s="607"/>
      <c r="DB25" s="607"/>
      <c r="DC25" s="608"/>
      <c r="DD25" s="592">
        <v>1146139</v>
      </c>
      <c r="DE25" s="605"/>
      <c r="DF25" s="605"/>
      <c r="DG25" s="605"/>
      <c r="DH25" s="605"/>
      <c r="DI25" s="605"/>
      <c r="DJ25" s="605"/>
      <c r="DK25" s="606"/>
      <c r="DL25" s="592">
        <v>1089338</v>
      </c>
      <c r="DM25" s="605"/>
      <c r="DN25" s="605"/>
      <c r="DO25" s="605"/>
      <c r="DP25" s="605"/>
      <c r="DQ25" s="605"/>
      <c r="DR25" s="605"/>
      <c r="DS25" s="605"/>
      <c r="DT25" s="605"/>
      <c r="DU25" s="605"/>
      <c r="DV25" s="606"/>
      <c r="DW25" s="609">
        <v>17.899999999999999</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834246</v>
      </c>
      <c r="CS26" s="587"/>
      <c r="CT26" s="587"/>
      <c r="CU26" s="587"/>
      <c r="CV26" s="587"/>
      <c r="CW26" s="587"/>
      <c r="CX26" s="587"/>
      <c r="CY26" s="588"/>
      <c r="CZ26" s="589">
        <v>9.1999999999999993</v>
      </c>
      <c r="DA26" s="607"/>
      <c r="DB26" s="607"/>
      <c r="DC26" s="608"/>
      <c r="DD26" s="592">
        <v>748432</v>
      </c>
      <c r="DE26" s="587"/>
      <c r="DF26" s="587"/>
      <c r="DG26" s="587"/>
      <c r="DH26" s="587"/>
      <c r="DI26" s="587"/>
      <c r="DJ26" s="587"/>
      <c r="DK26" s="588"/>
      <c r="DL26" s="592" t="s">
        <v>207</v>
      </c>
      <c r="DM26" s="587"/>
      <c r="DN26" s="587"/>
      <c r="DO26" s="587"/>
      <c r="DP26" s="587"/>
      <c r="DQ26" s="587"/>
      <c r="DR26" s="587"/>
      <c r="DS26" s="587"/>
      <c r="DT26" s="587"/>
      <c r="DU26" s="587"/>
      <c r="DV26" s="588"/>
      <c r="DW26" s="609" t="s">
        <v>207</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412467</v>
      </c>
      <c r="S27" s="587"/>
      <c r="T27" s="587"/>
      <c r="U27" s="587"/>
      <c r="V27" s="587"/>
      <c r="W27" s="587"/>
      <c r="X27" s="587"/>
      <c r="Y27" s="588"/>
      <c r="Z27" s="639">
        <v>4.3</v>
      </c>
      <c r="AA27" s="639"/>
      <c r="AB27" s="639"/>
      <c r="AC27" s="639"/>
      <c r="AD27" s="640" t="s">
        <v>112</v>
      </c>
      <c r="AE27" s="640"/>
      <c r="AF27" s="640"/>
      <c r="AG27" s="640"/>
      <c r="AH27" s="640"/>
      <c r="AI27" s="640"/>
      <c r="AJ27" s="640"/>
      <c r="AK27" s="640"/>
      <c r="AL27" s="609" t="s">
        <v>112</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1757983</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895436</v>
      </c>
      <c r="CS27" s="605"/>
      <c r="CT27" s="605"/>
      <c r="CU27" s="605"/>
      <c r="CV27" s="605"/>
      <c r="CW27" s="605"/>
      <c r="CX27" s="605"/>
      <c r="CY27" s="606"/>
      <c r="CZ27" s="589">
        <v>9.9</v>
      </c>
      <c r="DA27" s="607"/>
      <c r="DB27" s="607"/>
      <c r="DC27" s="608"/>
      <c r="DD27" s="592">
        <v>282664</v>
      </c>
      <c r="DE27" s="605"/>
      <c r="DF27" s="605"/>
      <c r="DG27" s="605"/>
      <c r="DH27" s="605"/>
      <c r="DI27" s="605"/>
      <c r="DJ27" s="605"/>
      <c r="DK27" s="606"/>
      <c r="DL27" s="592">
        <v>281624</v>
      </c>
      <c r="DM27" s="605"/>
      <c r="DN27" s="605"/>
      <c r="DO27" s="605"/>
      <c r="DP27" s="605"/>
      <c r="DQ27" s="605"/>
      <c r="DR27" s="605"/>
      <c r="DS27" s="605"/>
      <c r="DT27" s="605"/>
      <c r="DU27" s="605"/>
      <c r="DV27" s="606"/>
      <c r="DW27" s="609">
        <v>4.5999999999999996</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6284</v>
      </c>
      <c r="S28" s="587"/>
      <c r="T28" s="587"/>
      <c r="U28" s="587"/>
      <c r="V28" s="587"/>
      <c r="W28" s="587"/>
      <c r="X28" s="587"/>
      <c r="Y28" s="588"/>
      <c r="Z28" s="639">
        <v>0.1</v>
      </c>
      <c r="AA28" s="639"/>
      <c r="AB28" s="639"/>
      <c r="AC28" s="639"/>
      <c r="AD28" s="640">
        <v>242</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1311658</v>
      </c>
      <c r="CS28" s="587"/>
      <c r="CT28" s="587"/>
      <c r="CU28" s="587"/>
      <c r="CV28" s="587"/>
      <c r="CW28" s="587"/>
      <c r="CX28" s="587"/>
      <c r="CY28" s="588"/>
      <c r="CZ28" s="589">
        <v>14.5</v>
      </c>
      <c r="DA28" s="607"/>
      <c r="DB28" s="607"/>
      <c r="DC28" s="608"/>
      <c r="DD28" s="592">
        <v>1220051</v>
      </c>
      <c r="DE28" s="587"/>
      <c r="DF28" s="587"/>
      <c r="DG28" s="587"/>
      <c r="DH28" s="587"/>
      <c r="DI28" s="587"/>
      <c r="DJ28" s="587"/>
      <c r="DK28" s="588"/>
      <c r="DL28" s="592">
        <v>884932</v>
      </c>
      <c r="DM28" s="587"/>
      <c r="DN28" s="587"/>
      <c r="DO28" s="587"/>
      <c r="DP28" s="587"/>
      <c r="DQ28" s="587"/>
      <c r="DR28" s="587"/>
      <c r="DS28" s="587"/>
      <c r="DT28" s="587"/>
      <c r="DU28" s="587"/>
      <c r="DV28" s="588"/>
      <c r="DW28" s="609">
        <v>14.5</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1845</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57</v>
      </c>
      <c r="CG29" s="620"/>
      <c r="CH29" s="620"/>
      <c r="CI29" s="620"/>
      <c r="CJ29" s="620"/>
      <c r="CK29" s="620"/>
      <c r="CL29" s="620"/>
      <c r="CM29" s="620"/>
      <c r="CN29" s="620"/>
      <c r="CO29" s="620"/>
      <c r="CP29" s="620"/>
      <c r="CQ29" s="621"/>
      <c r="CR29" s="586">
        <v>1311658</v>
      </c>
      <c r="CS29" s="605"/>
      <c r="CT29" s="605"/>
      <c r="CU29" s="605"/>
      <c r="CV29" s="605"/>
      <c r="CW29" s="605"/>
      <c r="CX29" s="605"/>
      <c r="CY29" s="606"/>
      <c r="CZ29" s="589">
        <v>14.5</v>
      </c>
      <c r="DA29" s="607"/>
      <c r="DB29" s="607"/>
      <c r="DC29" s="608"/>
      <c r="DD29" s="592">
        <v>1220051</v>
      </c>
      <c r="DE29" s="605"/>
      <c r="DF29" s="605"/>
      <c r="DG29" s="605"/>
      <c r="DH29" s="605"/>
      <c r="DI29" s="605"/>
      <c r="DJ29" s="605"/>
      <c r="DK29" s="606"/>
      <c r="DL29" s="592">
        <v>884932</v>
      </c>
      <c r="DM29" s="605"/>
      <c r="DN29" s="605"/>
      <c r="DO29" s="605"/>
      <c r="DP29" s="605"/>
      <c r="DQ29" s="605"/>
      <c r="DR29" s="605"/>
      <c r="DS29" s="605"/>
      <c r="DT29" s="605"/>
      <c r="DU29" s="605"/>
      <c r="DV29" s="606"/>
      <c r="DW29" s="609">
        <v>14.5</v>
      </c>
      <c r="DX29" s="610"/>
      <c r="DY29" s="610"/>
      <c r="DZ29" s="610"/>
      <c r="EA29" s="610"/>
      <c r="EB29" s="610"/>
      <c r="EC29" s="611"/>
    </row>
    <row r="30" spans="2:133" ht="11.25" customHeight="1">
      <c r="B30" s="583" t="s">
        <v>286</v>
      </c>
      <c r="C30" s="584"/>
      <c r="D30" s="584"/>
      <c r="E30" s="584"/>
      <c r="F30" s="584"/>
      <c r="G30" s="584"/>
      <c r="H30" s="584"/>
      <c r="I30" s="584"/>
      <c r="J30" s="584"/>
      <c r="K30" s="584"/>
      <c r="L30" s="584"/>
      <c r="M30" s="584"/>
      <c r="N30" s="584"/>
      <c r="O30" s="584"/>
      <c r="P30" s="584"/>
      <c r="Q30" s="585"/>
      <c r="R30" s="586">
        <v>107034</v>
      </c>
      <c r="S30" s="587"/>
      <c r="T30" s="587"/>
      <c r="U30" s="587"/>
      <c r="V30" s="587"/>
      <c r="W30" s="587"/>
      <c r="X30" s="587"/>
      <c r="Y30" s="588"/>
      <c r="Z30" s="639">
        <v>1.1000000000000001</v>
      </c>
      <c r="AA30" s="639"/>
      <c r="AB30" s="639"/>
      <c r="AC30" s="639"/>
      <c r="AD30" s="640" t="s">
        <v>112</v>
      </c>
      <c r="AE30" s="640"/>
      <c r="AF30" s="640"/>
      <c r="AG30" s="640"/>
      <c r="AH30" s="640"/>
      <c r="AI30" s="640"/>
      <c r="AJ30" s="640"/>
      <c r="AK30" s="640"/>
      <c r="AL30" s="609" t="s">
        <v>112</v>
      </c>
      <c r="AM30" s="641"/>
      <c r="AN30" s="641"/>
      <c r="AO30" s="642"/>
      <c r="AP30" s="664" t="s">
        <v>287</v>
      </c>
      <c r="AQ30" s="665"/>
      <c r="AR30" s="665"/>
      <c r="AS30" s="665"/>
      <c r="AT30" s="670" t="s">
        <v>288</v>
      </c>
      <c r="AU30" s="182"/>
      <c r="AV30" s="182"/>
      <c r="AW30" s="182"/>
      <c r="AX30" s="673" t="s">
        <v>168</v>
      </c>
      <c r="AY30" s="674"/>
      <c r="AZ30" s="674"/>
      <c r="BA30" s="674"/>
      <c r="BB30" s="674"/>
      <c r="BC30" s="674"/>
      <c r="BD30" s="674"/>
      <c r="BE30" s="674"/>
      <c r="BF30" s="675"/>
      <c r="BG30" s="652">
        <v>98.4</v>
      </c>
      <c r="BH30" s="653"/>
      <c r="BI30" s="653"/>
      <c r="BJ30" s="653"/>
      <c r="BK30" s="653"/>
      <c r="BL30" s="653"/>
      <c r="BM30" s="654">
        <v>93.5</v>
      </c>
      <c r="BN30" s="653"/>
      <c r="BO30" s="653"/>
      <c r="BP30" s="653"/>
      <c r="BQ30" s="655"/>
      <c r="BR30" s="652">
        <v>98.4</v>
      </c>
      <c r="BS30" s="653"/>
      <c r="BT30" s="653"/>
      <c r="BU30" s="653"/>
      <c r="BV30" s="653"/>
      <c r="BW30" s="653"/>
      <c r="BX30" s="654">
        <v>93.3</v>
      </c>
      <c r="BY30" s="653"/>
      <c r="BZ30" s="653"/>
      <c r="CA30" s="653"/>
      <c r="CB30" s="655"/>
      <c r="CD30" s="658"/>
      <c r="CE30" s="659"/>
      <c r="CF30" s="623" t="s">
        <v>289</v>
      </c>
      <c r="CG30" s="620"/>
      <c r="CH30" s="620"/>
      <c r="CI30" s="620"/>
      <c r="CJ30" s="620"/>
      <c r="CK30" s="620"/>
      <c r="CL30" s="620"/>
      <c r="CM30" s="620"/>
      <c r="CN30" s="620"/>
      <c r="CO30" s="620"/>
      <c r="CP30" s="620"/>
      <c r="CQ30" s="621"/>
      <c r="CR30" s="586">
        <v>1192121</v>
      </c>
      <c r="CS30" s="587"/>
      <c r="CT30" s="587"/>
      <c r="CU30" s="587"/>
      <c r="CV30" s="587"/>
      <c r="CW30" s="587"/>
      <c r="CX30" s="587"/>
      <c r="CY30" s="588"/>
      <c r="CZ30" s="589">
        <v>13.2</v>
      </c>
      <c r="DA30" s="607"/>
      <c r="DB30" s="607"/>
      <c r="DC30" s="608"/>
      <c r="DD30" s="592">
        <v>1123458</v>
      </c>
      <c r="DE30" s="587"/>
      <c r="DF30" s="587"/>
      <c r="DG30" s="587"/>
      <c r="DH30" s="587"/>
      <c r="DI30" s="587"/>
      <c r="DJ30" s="587"/>
      <c r="DK30" s="588"/>
      <c r="DL30" s="592">
        <v>788339</v>
      </c>
      <c r="DM30" s="587"/>
      <c r="DN30" s="587"/>
      <c r="DO30" s="587"/>
      <c r="DP30" s="587"/>
      <c r="DQ30" s="587"/>
      <c r="DR30" s="587"/>
      <c r="DS30" s="587"/>
      <c r="DT30" s="587"/>
      <c r="DU30" s="587"/>
      <c r="DV30" s="588"/>
      <c r="DW30" s="609">
        <v>12.9</v>
      </c>
      <c r="DX30" s="610"/>
      <c r="DY30" s="610"/>
      <c r="DZ30" s="610"/>
      <c r="EA30" s="610"/>
      <c r="EB30" s="610"/>
      <c r="EC30" s="611"/>
    </row>
    <row r="31" spans="2:133" ht="11.25" customHeight="1">
      <c r="B31" s="583" t="s">
        <v>290</v>
      </c>
      <c r="C31" s="584"/>
      <c r="D31" s="584"/>
      <c r="E31" s="584"/>
      <c r="F31" s="584"/>
      <c r="G31" s="584"/>
      <c r="H31" s="584"/>
      <c r="I31" s="584"/>
      <c r="J31" s="584"/>
      <c r="K31" s="584"/>
      <c r="L31" s="584"/>
      <c r="M31" s="584"/>
      <c r="N31" s="584"/>
      <c r="O31" s="584"/>
      <c r="P31" s="584"/>
      <c r="Q31" s="585"/>
      <c r="R31" s="586">
        <v>737415</v>
      </c>
      <c r="S31" s="587"/>
      <c r="T31" s="587"/>
      <c r="U31" s="587"/>
      <c r="V31" s="587"/>
      <c r="W31" s="587"/>
      <c r="X31" s="587"/>
      <c r="Y31" s="588"/>
      <c r="Z31" s="639">
        <v>7.7</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291</v>
      </c>
      <c r="AV31" s="181"/>
      <c r="AW31" s="181"/>
      <c r="AX31" s="583" t="s">
        <v>292</v>
      </c>
      <c r="AY31" s="584"/>
      <c r="AZ31" s="584"/>
      <c r="BA31" s="584"/>
      <c r="BB31" s="584"/>
      <c r="BC31" s="584"/>
      <c r="BD31" s="584"/>
      <c r="BE31" s="584"/>
      <c r="BF31" s="585"/>
      <c r="BG31" s="650">
        <v>98.4</v>
      </c>
      <c r="BH31" s="605"/>
      <c r="BI31" s="605"/>
      <c r="BJ31" s="605"/>
      <c r="BK31" s="605"/>
      <c r="BL31" s="605"/>
      <c r="BM31" s="641">
        <v>95</v>
      </c>
      <c r="BN31" s="651"/>
      <c r="BO31" s="651"/>
      <c r="BP31" s="651"/>
      <c r="BQ31" s="615"/>
      <c r="BR31" s="650">
        <v>98.6</v>
      </c>
      <c r="BS31" s="605"/>
      <c r="BT31" s="605"/>
      <c r="BU31" s="605"/>
      <c r="BV31" s="605"/>
      <c r="BW31" s="605"/>
      <c r="BX31" s="641">
        <v>94.6</v>
      </c>
      <c r="BY31" s="651"/>
      <c r="BZ31" s="651"/>
      <c r="CA31" s="651"/>
      <c r="CB31" s="615"/>
      <c r="CD31" s="658"/>
      <c r="CE31" s="659"/>
      <c r="CF31" s="623" t="s">
        <v>293</v>
      </c>
      <c r="CG31" s="620"/>
      <c r="CH31" s="620"/>
      <c r="CI31" s="620"/>
      <c r="CJ31" s="620"/>
      <c r="CK31" s="620"/>
      <c r="CL31" s="620"/>
      <c r="CM31" s="620"/>
      <c r="CN31" s="620"/>
      <c r="CO31" s="620"/>
      <c r="CP31" s="620"/>
      <c r="CQ31" s="621"/>
      <c r="CR31" s="586">
        <v>119537</v>
      </c>
      <c r="CS31" s="605"/>
      <c r="CT31" s="605"/>
      <c r="CU31" s="605"/>
      <c r="CV31" s="605"/>
      <c r="CW31" s="605"/>
      <c r="CX31" s="605"/>
      <c r="CY31" s="606"/>
      <c r="CZ31" s="589">
        <v>1.3</v>
      </c>
      <c r="DA31" s="607"/>
      <c r="DB31" s="607"/>
      <c r="DC31" s="608"/>
      <c r="DD31" s="592">
        <v>96593</v>
      </c>
      <c r="DE31" s="605"/>
      <c r="DF31" s="605"/>
      <c r="DG31" s="605"/>
      <c r="DH31" s="605"/>
      <c r="DI31" s="605"/>
      <c r="DJ31" s="605"/>
      <c r="DK31" s="606"/>
      <c r="DL31" s="592">
        <v>96593</v>
      </c>
      <c r="DM31" s="605"/>
      <c r="DN31" s="605"/>
      <c r="DO31" s="605"/>
      <c r="DP31" s="605"/>
      <c r="DQ31" s="605"/>
      <c r="DR31" s="605"/>
      <c r="DS31" s="605"/>
      <c r="DT31" s="605"/>
      <c r="DU31" s="605"/>
      <c r="DV31" s="606"/>
      <c r="DW31" s="609">
        <v>1.6</v>
      </c>
      <c r="DX31" s="610"/>
      <c r="DY31" s="610"/>
      <c r="DZ31" s="610"/>
      <c r="EA31" s="610"/>
      <c r="EB31" s="610"/>
      <c r="EC31" s="611"/>
    </row>
    <row r="32" spans="2:133" ht="11.25" customHeight="1">
      <c r="B32" s="583" t="s">
        <v>294</v>
      </c>
      <c r="C32" s="584"/>
      <c r="D32" s="584"/>
      <c r="E32" s="584"/>
      <c r="F32" s="584"/>
      <c r="G32" s="584"/>
      <c r="H32" s="584"/>
      <c r="I32" s="584"/>
      <c r="J32" s="584"/>
      <c r="K32" s="584"/>
      <c r="L32" s="584"/>
      <c r="M32" s="584"/>
      <c r="N32" s="584"/>
      <c r="O32" s="584"/>
      <c r="P32" s="584"/>
      <c r="Q32" s="585"/>
      <c r="R32" s="586">
        <v>238992</v>
      </c>
      <c r="S32" s="587"/>
      <c r="T32" s="587"/>
      <c r="U32" s="587"/>
      <c r="V32" s="587"/>
      <c r="W32" s="587"/>
      <c r="X32" s="587"/>
      <c r="Y32" s="588"/>
      <c r="Z32" s="639">
        <v>2.5</v>
      </c>
      <c r="AA32" s="639"/>
      <c r="AB32" s="639"/>
      <c r="AC32" s="639"/>
      <c r="AD32" s="640">
        <v>9133</v>
      </c>
      <c r="AE32" s="640"/>
      <c r="AF32" s="640"/>
      <c r="AG32" s="640"/>
      <c r="AH32" s="640"/>
      <c r="AI32" s="640"/>
      <c r="AJ32" s="640"/>
      <c r="AK32" s="640"/>
      <c r="AL32" s="609">
        <v>0.2</v>
      </c>
      <c r="AM32" s="641"/>
      <c r="AN32" s="641"/>
      <c r="AO32" s="642"/>
      <c r="AP32" s="668"/>
      <c r="AQ32" s="669"/>
      <c r="AR32" s="669"/>
      <c r="AS32" s="669"/>
      <c r="AT32" s="672"/>
      <c r="AU32" s="183"/>
      <c r="AV32" s="183"/>
      <c r="AW32" s="183"/>
      <c r="AX32" s="567" t="s">
        <v>295</v>
      </c>
      <c r="AY32" s="568"/>
      <c r="AZ32" s="568"/>
      <c r="BA32" s="568"/>
      <c r="BB32" s="568"/>
      <c r="BC32" s="568"/>
      <c r="BD32" s="568"/>
      <c r="BE32" s="568"/>
      <c r="BF32" s="569"/>
      <c r="BG32" s="649">
        <v>98</v>
      </c>
      <c r="BH32" s="571"/>
      <c r="BI32" s="571"/>
      <c r="BJ32" s="571"/>
      <c r="BK32" s="571"/>
      <c r="BL32" s="571"/>
      <c r="BM32" s="634">
        <v>91.1</v>
      </c>
      <c r="BN32" s="571"/>
      <c r="BO32" s="571"/>
      <c r="BP32" s="571"/>
      <c r="BQ32" s="628"/>
      <c r="BR32" s="649">
        <v>98</v>
      </c>
      <c r="BS32" s="571"/>
      <c r="BT32" s="571"/>
      <c r="BU32" s="571"/>
      <c r="BV32" s="571"/>
      <c r="BW32" s="571"/>
      <c r="BX32" s="634">
        <v>91.3</v>
      </c>
      <c r="BY32" s="571"/>
      <c r="BZ32" s="571"/>
      <c r="CA32" s="571"/>
      <c r="CB32" s="628"/>
      <c r="CD32" s="660"/>
      <c r="CE32" s="661"/>
      <c r="CF32" s="623" t="s">
        <v>296</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297</v>
      </c>
      <c r="C33" s="584"/>
      <c r="D33" s="584"/>
      <c r="E33" s="584"/>
      <c r="F33" s="584"/>
      <c r="G33" s="584"/>
      <c r="H33" s="584"/>
      <c r="I33" s="584"/>
      <c r="J33" s="584"/>
      <c r="K33" s="584"/>
      <c r="L33" s="584"/>
      <c r="M33" s="584"/>
      <c r="N33" s="584"/>
      <c r="O33" s="584"/>
      <c r="P33" s="584"/>
      <c r="Q33" s="585"/>
      <c r="R33" s="586">
        <v>1054314</v>
      </c>
      <c r="S33" s="587"/>
      <c r="T33" s="587"/>
      <c r="U33" s="587"/>
      <c r="V33" s="587"/>
      <c r="W33" s="587"/>
      <c r="X33" s="587"/>
      <c r="Y33" s="588"/>
      <c r="Z33" s="639">
        <v>11</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298</v>
      </c>
      <c r="CE33" s="620"/>
      <c r="CF33" s="620"/>
      <c r="CG33" s="620"/>
      <c r="CH33" s="620"/>
      <c r="CI33" s="620"/>
      <c r="CJ33" s="620"/>
      <c r="CK33" s="620"/>
      <c r="CL33" s="620"/>
      <c r="CM33" s="620"/>
      <c r="CN33" s="620"/>
      <c r="CO33" s="620"/>
      <c r="CP33" s="620"/>
      <c r="CQ33" s="621"/>
      <c r="CR33" s="586">
        <v>4621860</v>
      </c>
      <c r="CS33" s="605"/>
      <c r="CT33" s="605"/>
      <c r="CU33" s="605"/>
      <c r="CV33" s="605"/>
      <c r="CW33" s="605"/>
      <c r="CX33" s="605"/>
      <c r="CY33" s="606"/>
      <c r="CZ33" s="589">
        <v>51</v>
      </c>
      <c r="DA33" s="607"/>
      <c r="DB33" s="607"/>
      <c r="DC33" s="608"/>
      <c r="DD33" s="592">
        <v>3997389</v>
      </c>
      <c r="DE33" s="605"/>
      <c r="DF33" s="605"/>
      <c r="DG33" s="605"/>
      <c r="DH33" s="605"/>
      <c r="DI33" s="605"/>
      <c r="DJ33" s="605"/>
      <c r="DK33" s="606"/>
      <c r="DL33" s="592">
        <v>2438081</v>
      </c>
      <c r="DM33" s="605"/>
      <c r="DN33" s="605"/>
      <c r="DO33" s="605"/>
      <c r="DP33" s="605"/>
      <c r="DQ33" s="605"/>
      <c r="DR33" s="605"/>
      <c r="DS33" s="605"/>
      <c r="DT33" s="605"/>
      <c r="DU33" s="605"/>
      <c r="DV33" s="606"/>
      <c r="DW33" s="609">
        <v>40</v>
      </c>
      <c r="DX33" s="610"/>
      <c r="DY33" s="610"/>
      <c r="DZ33" s="610"/>
      <c r="EA33" s="610"/>
      <c r="EB33" s="610"/>
      <c r="EC33" s="611"/>
    </row>
    <row r="34" spans="2:133" ht="11.25" customHeight="1">
      <c r="B34" s="583" t="s">
        <v>299</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300</v>
      </c>
      <c r="AR34" s="647"/>
      <c r="AS34" s="647"/>
      <c r="AT34" s="647"/>
      <c r="AU34" s="647"/>
      <c r="AV34" s="647"/>
      <c r="AW34" s="647"/>
      <c r="AX34" s="647"/>
      <c r="AY34" s="647"/>
      <c r="AZ34" s="647"/>
      <c r="BA34" s="647"/>
      <c r="BB34" s="647"/>
      <c r="BC34" s="647"/>
      <c r="BD34" s="647"/>
      <c r="BE34" s="647"/>
      <c r="BF34" s="648"/>
      <c r="BG34" s="646" t="s">
        <v>301</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302</v>
      </c>
      <c r="CE34" s="620"/>
      <c r="CF34" s="620"/>
      <c r="CG34" s="620"/>
      <c r="CH34" s="620"/>
      <c r="CI34" s="620"/>
      <c r="CJ34" s="620"/>
      <c r="CK34" s="620"/>
      <c r="CL34" s="620"/>
      <c r="CM34" s="620"/>
      <c r="CN34" s="620"/>
      <c r="CO34" s="620"/>
      <c r="CP34" s="620"/>
      <c r="CQ34" s="621"/>
      <c r="CR34" s="586">
        <v>1296909</v>
      </c>
      <c r="CS34" s="587"/>
      <c r="CT34" s="587"/>
      <c r="CU34" s="587"/>
      <c r="CV34" s="587"/>
      <c r="CW34" s="587"/>
      <c r="CX34" s="587"/>
      <c r="CY34" s="588"/>
      <c r="CZ34" s="589">
        <v>14.3</v>
      </c>
      <c r="DA34" s="607"/>
      <c r="DB34" s="607"/>
      <c r="DC34" s="608"/>
      <c r="DD34" s="592">
        <v>1059689</v>
      </c>
      <c r="DE34" s="587"/>
      <c r="DF34" s="587"/>
      <c r="DG34" s="587"/>
      <c r="DH34" s="587"/>
      <c r="DI34" s="587"/>
      <c r="DJ34" s="587"/>
      <c r="DK34" s="588"/>
      <c r="DL34" s="592">
        <v>484537</v>
      </c>
      <c r="DM34" s="587"/>
      <c r="DN34" s="587"/>
      <c r="DO34" s="587"/>
      <c r="DP34" s="587"/>
      <c r="DQ34" s="587"/>
      <c r="DR34" s="587"/>
      <c r="DS34" s="587"/>
      <c r="DT34" s="587"/>
      <c r="DU34" s="587"/>
      <c r="DV34" s="588"/>
      <c r="DW34" s="609">
        <v>8</v>
      </c>
      <c r="DX34" s="610"/>
      <c r="DY34" s="610"/>
      <c r="DZ34" s="610"/>
      <c r="EA34" s="610"/>
      <c r="EB34" s="610"/>
      <c r="EC34" s="611"/>
    </row>
    <row r="35" spans="2:133" ht="11.25" customHeight="1">
      <c r="B35" s="583" t="s">
        <v>303</v>
      </c>
      <c r="C35" s="584"/>
      <c r="D35" s="584"/>
      <c r="E35" s="584"/>
      <c r="F35" s="584"/>
      <c r="G35" s="584"/>
      <c r="H35" s="584"/>
      <c r="I35" s="584"/>
      <c r="J35" s="584"/>
      <c r="K35" s="584"/>
      <c r="L35" s="584"/>
      <c r="M35" s="584"/>
      <c r="N35" s="584"/>
      <c r="O35" s="584"/>
      <c r="P35" s="584"/>
      <c r="Q35" s="585"/>
      <c r="R35" s="586">
        <v>373114</v>
      </c>
      <c r="S35" s="587"/>
      <c r="T35" s="587"/>
      <c r="U35" s="587"/>
      <c r="V35" s="587"/>
      <c r="W35" s="587"/>
      <c r="X35" s="587"/>
      <c r="Y35" s="588"/>
      <c r="Z35" s="639">
        <v>3.9</v>
      </c>
      <c r="AA35" s="639"/>
      <c r="AB35" s="639"/>
      <c r="AC35" s="639"/>
      <c r="AD35" s="640" t="s">
        <v>112</v>
      </c>
      <c r="AE35" s="640"/>
      <c r="AF35" s="640"/>
      <c r="AG35" s="640"/>
      <c r="AH35" s="640"/>
      <c r="AI35" s="640"/>
      <c r="AJ35" s="640"/>
      <c r="AK35" s="640"/>
      <c r="AL35" s="609" t="s">
        <v>112</v>
      </c>
      <c r="AM35" s="641"/>
      <c r="AN35" s="641"/>
      <c r="AO35" s="642"/>
      <c r="AP35" s="186"/>
      <c r="AQ35" s="643" t="s">
        <v>304</v>
      </c>
      <c r="AR35" s="644"/>
      <c r="AS35" s="644"/>
      <c r="AT35" s="644"/>
      <c r="AU35" s="644"/>
      <c r="AV35" s="644"/>
      <c r="AW35" s="644"/>
      <c r="AX35" s="644"/>
      <c r="AY35" s="645"/>
      <c r="AZ35" s="636">
        <v>2115572</v>
      </c>
      <c r="BA35" s="637"/>
      <c r="BB35" s="637"/>
      <c r="BC35" s="637"/>
      <c r="BD35" s="637"/>
      <c r="BE35" s="637"/>
      <c r="BF35" s="638"/>
      <c r="BG35" s="643" t="s">
        <v>305</v>
      </c>
      <c r="BH35" s="644"/>
      <c r="BI35" s="644"/>
      <c r="BJ35" s="644"/>
      <c r="BK35" s="644"/>
      <c r="BL35" s="644"/>
      <c r="BM35" s="644"/>
      <c r="BN35" s="644"/>
      <c r="BO35" s="644"/>
      <c r="BP35" s="644"/>
      <c r="BQ35" s="644"/>
      <c r="BR35" s="644"/>
      <c r="BS35" s="644"/>
      <c r="BT35" s="644"/>
      <c r="BU35" s="645"/>
      <c r="BV35" s="636">
        <v>126713</v>
      </c>
      <c r="BW35" s="637"/>
      <c r="BX35" s="637"/>
      <c r="BY35" s="637"/>
      <c r="BZ35" s="637"/>
      <c r="CA35" s="637"/>
      <c r="CB35" s="638"/>
      <c r="CD35" s="623" t="s">
        <v>306</v>
      </c>
      <c r="CE35" s="620"/>
      <c r="CF35" s="620"/>
      <c r="CG35" s="620"/>
      <c r="CH35" s="620"/>
      <c r="CI35" s="620"/>
      <c r="CJ35" s="620"/>
      <c r="CK35" s="620"/>
      <c r="CL35" s="620"/>
      <c r="CM35" s="620"/>
      <c r="CN35" s="620"/>
      <c r="CO35" s="620"/>
      <c r="CP35" s="620"/>
      <c r="CQ35" s="621"/>
      <c r="CR35" s="586">
        <v>83316</v>
      </c>
      <c r="CS35" s="605"/>
      <c r="CT35" s="605"/>
      <c r="CU35" s="605"/>
      <c r="CV35" s="605"/>
      <c r="CW35" s="605"/>
      <c r="CX35" s="605"/>
      <c r="CY35" s="606"/>
      <c r="CZ35" s="589">
        <v>0.9</v>
      </c>
      <c r="DA35" s="607"/>
      <c r="DB35" s="607"/>
      <c r="DC35" s="608"/>
      <c r="DD35" s="592">
        <v>66699</v>
      </c>
      <c r="DE35" s="605"/>
      <c r="DF35" s="605"/>
      <c r="DG35" s="605"/>
      <c r="DH35" s="605"/>
      <c r="DI35" s="605"/>
      <c r="DJ35" s="605"/>
      <c r="DK35" s="606"/>
      <c r="DL35" s="592">
        <v>66552</v>
      </c>
      <c r="DM35" s="605"/>
      <c r="DN35" s="605"/>
      <c r="DO35" s="605"/>
      <c r="DP35" s="605"/>
      <c r="DQ35" s="605"/>
      <c r="DR35" s="605"/>
      <c r="DS35" s="605"/>
      <c r="DT35" s="605"/>
      <c r="DU35" s="605"/>
      <c r="DV35" s="606"/>
      <c r="DW35" s="609">
        <v>1.1000000000000001</v>
      </c>
      <c r="DX35" s="610"/>
      <c r="DY35" s="610"/>
      <c r="DZ35" s="610"/>
      <c r="EA35" s="610"/>
      <c r="EB35" s="610"/>
      <c r="EC35" s="611"/>
    </row>
    <row r="36" spans="2:133" ht="11.25" customHeight="1">
      <c r="B36" s="567" t="s">
        <v>307</v>
      </c>
      <c r="C36" s="568"/>
      <c r="D36" s="568"/>
      <c r="E36" s="568"/>
      <c r="F36" s="568"/>
      <c r="G36" s="568"/>
      <c r="H36" s="568"/>
      <c r="I36" s="568"/>
      <c r="J36" s="568"/>
      <c r="K36" s="568"/>
      <c r="L36" s="568"/>
      <c r="M36" s="568"/>
      <c r="N36" s="568"/>
      <c r="O36" s="568"/>
      <c r="P36" s="568"/>
      <c r="Q36" s="569"/>
      <c r="R36" s="570">
        <v>9602187</v>
      </c>
      <c r="S36" s="627"/>
      <c r="T36" s="627"/>
      <c r="U36" s="627"/>
      <c r="V36" s="627"/>
      <c r="W36" s="627"/>
      <c r="X36" s="627"/>
      <c r="Y36" s="630"/>
      <c r="Z36" s="631">
        <v>100</v>
      </c>
      <c r="AA36" s="631"/>
      <c r="AB36" s="631"/>
      <c r="AC36" s="631"/>
      <c r="AD36" s="632">
        <v>5718050</v>
      </c>
      <c r="AE36" s="632"/>
      <c r="AF36" s="632"/>
      <c r="AG36" s="632"/>
      <c r="AH36" s="632"/>
      <c r="AI36" s="632"/>
      <c r="AJ36" s="632"/>
      <c r="AK36" s="632"/>
      <c r="AL36" s="633">
        <v>100</v>
      </c>
      <c r="AM36" s="634"/>
      <c r="AN36" s="634"/>
      <c r="AO36" s="635"/>
      <c r="AQ36" s="612" t="s">
        <v>308</v>
      </c>
      <c r="AR36" s="613"/>
      <c r="AS36" s="613"/>
      <c r="AT36" s="613"/>
      <c r="AU36" s="613"/>
      <c r="AV36" s="613"/>
      <c r="AW36" s="613"/>
      <c r="AX36" s="613"/>
      <c r="AY36" s="614"/>
      <c r="AZ36" s="586">
        <v>729000</v>
      </c>
      <c r="BA36" s="587"/>
      <c r="BB36" s="587"/>
      <c r="BC36" s="587"/>
      <c r="BD36" s="605"/>
      <c r="BE36" s="605"/>
      <c r="BF36" s="615"/>
      <c r="BG36" s="623" t="s">
        <v>309</v>
      </c>
      <c r="BH36" s="620"/>
      <c r="BI36" s="620"/>
      <c r="BJ36" s="620"/>
      <c r="BK36" s="620"/>
      <c r="BL36" s="620"/>
      <c r="BM36" s="620"/>
      <c r="BN36" s="620"/>
      <c r="BO36" s="620"/>
      <c r="BP36" s="620"/>
      <c r="BQ36" s="620"/>
      <c r="BR36" s="620"/>
      <c r="BS36" s="620"/>
      <c r="BT36" s="620"/>
      <c r="BU36" s="621"/>
      <c r="BV36" s="586">
        <v>43779</v>
      </c>
      <c r="BW36" s="587"/>
      <c r="BX36" s="587"/>
      <c r="BY36" s="587"/>
      <c r="BZ36" s="587"/>
      <c r="CA36" s="587"/>
      <c r="CB36" s="622"/>
      <c r="CD36" s="623" t="s">
        <v>310</v>
      </c>
      <c r="CE36" s="620"/>
      <c r="CF36" s="620"/>
      <c r="CG36" s="620"/>
      <c r="CH36" s="620"/>
      <c r="CI36" s="620"/>
      <c r="CJ36" s="620"/>
      <c r="CK36" s="620"/>
      <c r="CL36" s="620"/>
      <c r="CM36" s="620"/>
      <c r="CN36" s="620"/>
      <c r="CO36" s="620"/>
      <c r="CP36" s="620"/>
      <c r="CQ36" s="621"/>
      <c r="CR36" s="586">
        <v>1707554</v>
      </c>
      <c r="CS36" s="587"/>
      <c r="CT36" s="587"/>
      <c r="CU36" s="587"/>
      <c r="CV36" s="587"/>
      <c r="CW36" s="587"/>
      <c r="CX36" s="587"/>
      <c r="CY36" s="588"/>
      <c r="CZ36" s="589">
        <v>18.8</v>
      </c>
      <c r="DA36" s="607"/>
      <c r="DB36" s="607"/>
      <c r="DC36" s="608"/>
      <c r="DD36" s="592">
        <v>1578042</v>
      </c>
      <c r="DE36" s="587"/>
      <c r="DF36" s="587"/>
      <c r="DG36" s="587"/>
      <c r="DH36" s="587"/>
      <c r="DI36" s="587"/>
      <c r="DJ36" s="587"/>
      <c r="DK36" s="588"/>
      <c r="DL36" s="592">
        <v>987056</v>
      </c>
      <c r="DM36" s="587"/>
      <c r="DN36" s="587"/>
      <c r="DO36" s="587"/>
      <c r="DP36" s="587"/>
      <c r="DQ36" s="587"/>
      <c r="DR36" s="587"/>
      <c r="DS36" s="587"/>
      <c r="DT36" s="587"/>
      <c r="DU36" s="587"/>
      <c r="DV36" s="588"/>
      <c r="DW36" s="609">
        <v>16.2</v>
      </c>
      <c r="DX36" s="610"/>
      <c r="DY36" s="610"/>
      <c r="DZ36" s="610"/>
      <c r="EA36" s="610"/>
      <c r="EB36" s="610"/>
      <c r="EC36" s="611"/>
    </row>
    <row r="37" spans="2:133" ht="11.25" customHeight="1">
      <c r="AQ37" s="612" t="s">
        <v>311</v>
      </c>
      <c r="AR37" s="613"/>
      <c r="AS37" s="613"/>
      <c r="AT37" s="613"/>
      <c r="AU37" s="613"/>
      <c r="AV37" s="613"/>
      <c r="AW37" s="613"/>
      <c r="AX37" s="613"/>
      <c r="AY37" s="614"/>
      <c r="AZ37" s="586">
        <v>453777</v>
      </c>
      <c r="BA37" s="587"/>
      <c r="BB37" s="587"/>
      <c r="BC37" s="587"/>
      <c r="BD37" s="605"/>
      <c r="BE37" s="605"/>
      <c r="BF37" s="615"/>
      <c r="BG37" s="623" t="s">
        <v>312</v>
      </c>
      <c r="BH37" s="620"/>
      <c r="BI37" s="620"/>
      <c r="BJ37" s="620"/>
      <c r="BK37" s="620"/>
      <c r="BL37" s="620"/>
      <c r="BM37" s="620"/>
      <c r="BN37" s="620"/>
      <c r="BO37" s="620"/>
      <c r="BP37" s="620"/>
      <c r="BQ37" s="620"/>
      <c r="BR37" s="620"/>
      <c r="BS37" s="620"/>
      <c r="BT37" s="620"/>
      <c r="BU37" s="621"/>
      <c r="BV37" s="586">
        <v>2825</v>
      </c>
      <c r="BW37" s="587"/>
      <c r="BX37" s="587"/>
      <c r="BY37" s="587"/>
      <c r="BZ37" s="587"/>
      <c r="CA37" s="587"/>
      <c r="CB37" s="622"/>
      <c r="CD37" s="623" t="s">
        <v>313</v>
      </c>
      <c r="CE37" s="620"/>
      <c r="CF37" s="620"/>
      <c r="CG37" s="620"/>
      <c r="CH37" s="620"/>
      <c r="CI37" s="620"/>
      <c r="CJ37" s="620"/>
      <c r="CK37" s="620"/>
      <c r="CL37" s="620"/>
      <c r="CM37" s="620"/>
      <c r="CN37" s="620"/>
      <c r="CO37" s="620"/>
      <c r="CP37" s="620"/>
      <c r="CQ37" s="621"/>
      <c r="CR37" s="586">
        <v>663656</v>
      </c>
      <c r="CS37" s="605"/>
      <c r="CT37" s="605"/>
      <c r="CU37" s="605"/>
      <c r="CV37" s="605"/>
      <c r="CW37" s="605"/>
      <c r="CX37" s="605"/>
      <c r="CY37" s="606"/>
      <c r="CZ37" s="589">
        <v>7.3</v>
      </c>
      <c r="DA37" s="607"/>
      <c r="DB37" s="607"/>
      <c r="DC37" s="608"/>
      <c r="DD37" s="592">
        <v>568489</v>
      </c>
      <c r="DE37" s="605"/>
      <c r="DF37" s="605"/>
      <c r="DG37" s="605"/>
      <c r="DH37" s="605"/>
      <c r="DI37" s="605"/>
      <c r="DJ37" s="605"/>
      <c r="DK37" s="606"/>
      <c r="DL37" s="592">
        <v>475666</v>
      </c>
      <c r="DM37" s="605"/>
      <c r="DN37" s="605"/>
      <c r="DO37" s="605"/>
      <c r="DP37" s="605"/>
      <c r="DQ37" s="605"/>
      <c r="DR37" s="605"/>
      <c r="DS37" s="605"/>
      <c r="DT37" s="605"/>
      <c r="DU37" s="605"/>
      <c r="DV37" s="606"/>
      <c r="DW37" s="609">
        <v>7.8</v>
      </c>
      <c r="DX37" s="610"/>
      <c r="DY37" s="610"/>
      <c r="DZ37" s="610"/>
      <c r="EA37" s="610"/>
      <c r="EB37" s="610"/>
      <c r="EC37" s="611"/>
    </row>
    <row r="38" spans="2:133" ht="11.25" customHeight="1">
      <c r="AQ38" s="612" t="s">
        <v>314</v>
      </c>
      <c r="AR38" s="613"/>
      <c r="AS38" s="613"/>
      <c r="AT38" s="613"/>
      <c r="AU38" s="613"/>
      <c r="AV38" s="613"/>
      <c r="AW38" s="613"/>
      <c r="AX38" s="613"/>
      <c r="AY38" s="614"/>
      <c r="AZ38" s="586">
        <v>95743</v>
      </c>
      <c r="BA38" s="587"/>
      <c r="BB38" s="587"/>
      <c r="BC38" s="587"/>
      <c r="BD38" s="605"/>
      <c r="BE38" s="605"/>
      <c r="BF38" s="615"/>
      <c r="BG38" s="623" t="s">
        <v>315</v>
      </c>
      <c r="BH38" s="620"/>
      <c r="BI38" s="620"/>
      <c r="BJ38" s="620"/>
      <c r="BK38" s="620"/>
      <c r="BL38" s="620"/>
      <c r="BM38" s="620"/>
      <c r="BN38" s="620"/>
      <c r="BO38" s="620"/>
      <c r="BP38" s="620"/>
      <c r="BQ38" s="620"/>
      <c r="BR38" s="620"/>
      <c r="BS38" s="620"/>
      <c r="BT38" s="620"/>
      <c r="BU38" s="621"/>
      <c r="BV38" s="586">
        <v>4899</v>
      </c>
      <c r="BW38" s="587"/>
      <c r="BX38" s="587"/>
      <c r="BY38" s="587"/>
      <c r="BZ38" s="587"/>
      <c r="CA38" s="587"/>
      <c r="CB38" s="622"/>
      <c r="CD38" s="623" t="s">
        <v>316</v>
      </c>
      <c r="CE38" s="620"/>
      <c r="CF38" s="620"/>
      <c r="CG38" s="620"/>
      <c r="CH38" s="620"/>
      <c r="CI38" s="620"/>
      <c r="CJ38" s="620"/>
      <c r="CK38" s="620"/>
      <c r="CL38" s="620"/>
      <c r="CM38" s="620"/>
      <c r="CN38" s="620"/>
      <c r="CO38" s="620"/>
      <c r="CP38" s="620"/>
      <c r="CQ38" s="621"/>
      <c r="CR38" s="586">
        <v>1379964</v>
      </c>
      <c r="CS38" s="587"/>
      <c r="CT38" s="587"/>
      <c r="CU38" s="587"/>
      <c r="CV38" s="587"/>
      <c r="CW38" s="587"/>
      <c r="CX38" s="587"/>
      <c r="CY38" s="588"/>
      <c r="CZ38" s="589">
        <v>15.2</v>
      </c>
      <c r="DA38" s="607"/>
      <c r="DB38" s="607"/>
      <c r="DC38" s="608"/>
      <c r="DD38" s="592">
        <v>1285458</v>
      </c>
      <c r="DE38" s="587"/>
      <c r="DF38" s="587"/>
      <c r="DG38" s="587"/>
      <c r="DH38" s="587"/>
      <c r="DI38" s="587"/>
      <c r="DJ38" s="587"/>
      <c r="DK38" s="588"/>
      <c r="DL38" s="592">
        <v>899936</v>
      </c>
      <c r="DM38" s="587"/>
      <c r="DN38" s="587"/>
      <c r="DO38" s="587"/>
      <c r="DP38" s="587"/>
      <c r="DQ38" s="587"/>
      <c r="DR38" s="587"/>
      <c r="DS38" s="587"/>
      <c r="DT38" s="587"/>
      <c r="DU38" s="587"/>
      <c r="DV38" s="588"/>
      <c r="DW38" s="609">
        <v>14.8</v>
      </c>
      <c r="DX38" s="610"/>
      <c r="DY38" s="610"/>
      <c r="DZ38" s="610"/>
      <c r="EA38" s="610"/>
      <c r="EB38" s="610"/>
      <c r="EC38" s="611"/>
    </row>
    <row r="39" spans="2:133" ht="11.25" customHeight="1">
      <c r="AQ39" s="612" t="s">
        <v>317</v>
      </c>
      <c r="AR39" s="613"/>
      <c r="AS39" s="613"/>
      <c r="AT39" s="613"/>
      <c r="AU39" s="613"/>
      <c r="AV39" s="613"/>
      <c r="AW39" s="613"/>
      <c r="AX39" s="613"/>
      <c r="AY39" s="614"/>
      <c r="AZ39" s="586">
        <v>40201</v>
      </c>
      <c r="BA39" s="587"/>
      <c r="BB39" s="587"/>
      <c r="BC39" s="587"/>
      <c r="BD39" s="605"/>
      <c r="BE39" s="605"/>
      <c r="BF39" s="615"/>
      <c r="BG39" s="616" t="s">
        <v>318</v>
      </c>
      <c r="BH39" s="617"/>
      <c r="BI39" s="617"/>
      <c r="BJ39" s="617"/>
      <c r="BK39" s="617"/>
      <c r="BL39" s="187"/>
      <c r="BM39" s="620" t="s">
        <v>319</v>
      </c>
      <c r="BN39" s="620"/>
      <c r="BO39" s="620"/>
      <c r="BP39" s="620"/>
      <c r="BQ39" s="620"/>
      <c r="BR39" s="620"/>
      <c r="BS39" s="620"/>
      <c r="BT39" s="620"/>
      <c r="BU39" s="621"/>
      <c r="BV39" s="586">
        <v>84</v>
      </c>
      <c r="BW39" s="587"/>
      <c r="BX39" s="587"/>
      <c r="BY39" s="587"/>
      <c r="BZ39" s="587"/>
      <c r="CA39" s="587"/>
      <c r="CB39" s="622"/>
      <c r="CD39" s="623" t="s">
        <v>320</v>
      </c>
      <c r="CE39" s="620"/>
      <c r="CF39" s="620"/>
      <c r="CG39" s="620"/>
      <c r="CH39" s="620"/>
      <c r="CI39" s="620"/>
      <c r="CJ39" s="620"/>
      <c r="CK39" s="620"/>
      <c r="CL39" s="620"/>
      <c r="CM39" s="620"/>
      <c r="CN39" s="620"/>
      <c r="CO39" s="620"/>
      <c r="CP39" s="620"/>
      <c r="CQ39" s="621"/>
      <c r="CR39" s="586">
        <v>154117</v>
      </c>
      <c r="CS39" s="605"/>
      <c r="CT39" s="605"/>
      <c r="CU39" s="605"/>
      <c r="CV39" s="605"/>
      <c r="CW39" s="605"/>
      <c r="CX39" s="605"/>
      <c r="CY39" s="606"/>
      <c r="CZ39" s="589">
        <v>1.7</v>
      </c>
      <c r="DA39" s="607"/>
      <c r="DB39" s="607"/>
      <c r="DC39" s="608"/>
      <c r="DD39" s="592">
        <v>7501</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322</v>
      </c>
      <c r="AR40" s="613"/>
      <c r="AS40" s="613"/>
      <c r="AT40" s="613"/>
      <c r="AU40" s="613"/>
      <c r="AV40" s="613"/>
      <c r="AW40" s="613"/>
      <c r="AX40" s="613"/>
      <c r="AY40" s="614"/>
      <c r="AZ40" s="586">
        <v>239302</v>
      </c>
      <c r="BA40" s="587"/>
      <c r="BB40" s="587"/>
      <c r="BC40" s="587"/>
      <c r="BD40" s="605"/>
      <c r="BE40" s="605"/>
      <c r="BF40" s="615"/>
      <c r="BG40" s="616"/>
      <c r="BH40" s="617"/>
      <c r="BI40" s="617"/>
      <c r="BJ40" s="617"/>
      <c r="BK40" s="617"/>
      <c r="BL40" s="187"/>
      <c r="BM40" s="620" t="s">
        <v>323</v>
      </c>
      <c r="BN40" s="620"/>
      <c r="BO40" s="620"/>
      <c r="BP40" s="620"/>
      <c r="BQ40" s="620"/>
      <c r="BR40" s="620"/>
      <c r="BS40" s="620"/>
      <c r="BT40" s="620"/>
      <c r="BU40" s="621"/>
      <c r="BV40" s="586">
        <v>86</v>
      </c>
      <c r="BW40" s="587"/>
      <c r="BX40" s="587"/>
      <c r="BY40" s="587"/>
      <c r="BZ40" s="587"/>
      <c r="CA40" s="587"/>
      <c r="CB40" s="622"/>
      <c r="CD40" s="623" t="s">
        <v>324</v>
      </c>
      <c r="CE40" s="620"/>
      <c r="CF40" s="620"/>
      <c r="CG40" s="620"/>
      <c r="CH40" s="620"/>
      <c r="CI40" s="620"/>
      <c r="CJ40" s="620"/>
      <c r="CK40" s="620"/>
      <c r="CL40" s="620"/>
      <c r="CM40" s="620"/>
      <c r="CN40" s="620"/>
      <c r="CO40" s="620"/>
      <c r="CP40" s="620"/>
      <c r="CQ40" s="621"/>
      <c r="CR40" s="586" t="s">
        <v>321</v>
      </c>
      <c r="CS40" s="587"/>
      <c r="CT40" s="587"/>
      <c r="CU40" s="587"/>
      <c r="CV40" s="587"/>
      <c r="CW40" s="587"/>
      <c r="CX40" s="587"/>
      <c r="CY40" s="588"/>
      <c r="CZ40" s="589" t="s">
        <v>321</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325</v>
      </c>
      <c r="AR41" s="625"/>
      <c r="AS41" s="625"/>
      <c r="AT41" s="625"/>
      <c r="AU41" s="625"/>
      <c r="AV41" s="625"/>
      <c r="AW41" s="625"/>
      <c r="AX41" s="625"/>
      <c r="AY41" s="626"/>
      <c r="AZ41" s="570">
        <v>557549</v>
      </c>
      <c r="BA41" s="627"/>
      <c r="BB41" s="627"/>
      <c r="BC41" s="627"/>
      <c r="BD41" s="571"/>
      <c r="BE41" s="571"/>
      <c r="BF41" s="628"/>
      <c r="BG41" s="618"/>
      <c r="BH41" s="619"/>
      <c r="BI41" s="619"/>
      <c r="BJ41" s="619"/>
      <c r="BK41" s="619"/>
      <c r="BL41" s="189"/>
      <c r="BM41" s="625" t="s">
        <v>326</v>
      </c>
      <c r="BN41" s="625"/>
      <c r="BO41" s="625"/>
      <c r="BP41" s="625"/>
      <c r="BQ41" s="625"/>
      <c r="BR41" s="625"/>
      <c r="BS41" s="625"/>
      <c r="BT41" s="625"/>
      <c r="BU41" s="626"/>
      <c r="BV41" s="570">
        <v>278</v>
      </c>
      <c r="BW41" s="627"/>
      <c r="BX41" s="627"/>
      <c r="BY41" s="627"/>
      <c r="BZ41" s="627"/>
      <c r="CA41" s="627"/>
      <c r="CB41" s="629"/>
      <c r="CD41" s="623" t="s">
        <v>327</v>
      </c>
      <c r="CE41" s="620"/>
      <c r="CF41" s="620"/>
      <c r="CG41" s="620"/>
      <c r="CH41" s="620"/>
      <c r="CI41" s="620"/>
      <c r="CJ41" s="620"/>
      <c r="CK41" s="620"/>
      <c r="CL41" s="620"/>
      <c r="CM41" s="620"/>
      <c r="CN41" s="620"/>
      <c r="CO41" s="620"/>
      <c r="CP41" s="620"/>
      <c r="CQ41" s="621"/>
      <c r="CR41" s="586" t="s">
        <v>328</v>
      </c>
      <c r="CS41" s="605"/>
      <c r="CT41" s="605"/>
      <c r="CU41" s="605"/>
      <c r="CV41" s="605"/>
      <c r="CW41" s="605"/>
      <c r="CX41" s="605"/>
      <c r="CY41" s="606"/>
      <c r="CZ41" s="589" t="s">
        <v>328</v>
      </c>
      <c r="DA41" s="607"/>
      <c r="DB41" s="607"/>
      <c r="DC41" s="608"/>
      <c r="DD41" s="592" t="s">
        <v>328</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994009</v>
      </c>
      <c r="CS42" s="587"/>
      <c r="CT42" s="587"/>
      <c r="CU42" s="587"/>
      <c r="CV42" s="587"/>
      <c r="CW42" s="587"/>
      <c r="CX42" s="587"/>
      <c r="CY42" s="588"/>
      <c r="CZ42" s="589">
        <v>11</v>
      </c>
      <c r="DA42" s="590"/>
      <c r="DB42" s="590"/>
      <c r="DC42" s="591"/>
      <c r="DD42" s="592">
        <v>256144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20445</v>
      </c>
      <c r="CS43" s="605"/>
      <c r="CT43" s="605"/>
      <c r="CU43" s="605"/>
      <c r="CV43" s="605"/>
      <c r="CW43" s="605"/>
      <c r="CX43" s="605"/>
      <c r="CY43" s="606"/>
      <c r="CZ43" s="589">
        <v>0.2</v>
      </c>
      <c r="DA43" s="607"/>
      <c r="DB43" s="607"/>
      <c r="DC43" s="608"/>
      <c r="DD43" s="592">
        <v>20445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285</v>
      </c>
      <c r="CE44" s="600"/>
      <c r="CF44" s="583" t="s">
        <v>334</v>
      </c>
      <c r="CG44" s="584"/>
      <c r="CH44" s="584"/>
      <c r="CI44" s="584"/>
      <c r="CJ44" s="584"/>
      <c r="CK44" s="584"/>
      <c r="CL44" s="584"/>
      <c r="CM44" s="584"/>
      <c r="CN44" s="584"/>
      <c r="CO44" s="584"/>
      <c r="CP44" s="584"/>
      <c r="CQ44" s="585"/>
      <c r="CR44" s="586">
        <v>994009</v>
      </c>
      <c r="CS44" s="587"/>
      <c r="CT44" s="587"/>
      <c r="CU44" s="587"/>
      <c r="CV44" s="587"/>
      <c r="CW44" s="587"/>
      <c r="CX44" s="587"/>
      <c r="CY44" s="588"/>
      <c r="CZ44" s="589">
        <v>11</v>
      </c>
      <c r="DA44" s="590"/>
      <c r="DB44" s="590"/>
      <c r="DC44" s="591"/>
      <c r="DD44" s="592">
        <v>256144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296924</v>
      </c>
      <c r="CS45" s="605"/>
      <c r="CT45" s="605"/>
      <c r="CU45" s="605"/>
      <c r="CV45" s="605"/>
      <c r="CW45" s="605"/>
      <c r="CX45" s="605"/>
      <c r="CY45" s="606"/>
      <c r="CZ45" s="589">
        <v>3.3</v>
      </c>
      <c r="DA45" s="607"/>
      <c r="DB45" s="607"/>
      <c r="DC45" s="608"/>
      <c r="DD45" s="592">
        <v>7181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669185</v>
      </c>
      <c r="CS46" s="587"/>
      <c r="CT46" s="587"/>
      <c r="CU46" s="587"/>
      <c r="CV46" s="587"/>
      <c r="CW46" s="587"/>
      <c r="CX46" s="587"/>
      <c r="CY46" s="588"/>
      <c r="CZ46" s="589">
        <v>7.4</v>
      </c>
      <c r="DA46" s="590"/>
      <c r="DB46" s="590"/>
      <c r="DC46" s="591"/>
      <c r="DD46" s="592">
        <v>247113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t="s">
        <v>321</v>
      </c>
      <c r="CS47" s="605"/>
      <c r="CT47" s="605"/>
      <c r="CU47" s="605"/>
      <c r="CV47" s="605"/>
      <c r="CW47" s="605"/>
      <c r="CX47" s="605"/>
      <c r="CY47" s="606"/>
      <c r="CZ47" s="589" t="s">
        <v>321</v>
      </c>
      <c r="DA47" s="607"/>
      <c r="DB47" s="607"/>
      <c r="DC47" s="608"/>
      <c r="DD47" s="592" t="s">
        <v>321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339</v>
      </c>
      <c r="CE49" s="568"/>
      <c r="CF49" s="568"/>
      <c r="CG49" s="568"/>
      <c r="CH49" s="568"/>
      <c r="CI49" s="568"/>
      <c r="CJ49" s="568"/>
      <c r="CK49" s="568"/>
      <c r="CL49" s="568"/>
      <c r="CM49" s="568"/>
      <c r="CN49" s="568"/>
      <c r="CO49" s="568"/>
      <c r="CP49" s="568"/>
      <c r="CQ49" s="569"/>
      <c r="CR49" s="570">
        <v>9060499</v>
      </c>
      <c r="CS49" s="571"/>
      <c r="CT49" s="571"/>
      <c r="CU49" s="571"/>
      <c r="CV49" s="571"/>
      <c r="CW49" s="571"/>
      <c r="CX49" s="571"/>
      <c r="CY49" s="572"/>
      <c r="CZ49" s="573">
        <v>100</v>
      </c>
      <c r="DA49" s="574"/>
      <c r="DB49" s="574"/>
      <c r="DC49" s="575"/>
      <c r="DD49" s="576">
        <v>6902387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341</v>
      </c>
      <c r="DK2" s="1105"/>
      <c r="DL2" s="1105"/>
      <c r="DM2" s="1105"/>
      <c r="DN2" s="1105"/>
      <c r="DO2" s="1106"/>
      <c r="DP2" s="200"/>
      <c r="DQ2" s="1104" t="s">
        <v>342</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07"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2" t="s">
        <v>359</v>
      </c>
      <c r="DH5" s="1093"/>
      <c r="DI5" s="1093"/>
      <c r="DJ5" s="1093"/>
      <c r="DK5" s="1094"/>
      <c r="DL5" s="1092" t="s">
        <v>360</v>
      </c>
      <c r="DM5" s="1093"/>
      <c r="DN5" s="1093"/>
      <c r="DO5" s="1093"/>
      <c r="DP5" s="1094"/>
      <c r="DQ5" s="995" t="s">
        <v>361</v>
      </c>
      <c r="DR5" s="996"/>
      <c r="DS5" s="996"/>
      <c r="DT5" s="996"/>
      <c r="DU5" s="997"/>
      <c r="DV5" s="995" t="s">
        <v>352</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362</v>
      </c>
      <c r="C7" s="1045"/>
      <c r="D7" s="1045"/>
      <c r="E7" s="1045"/>
      <c r="F7" s="1045"/>
      <c r="G7" s="1045"/>
      <c r="H7" s="1045"/>
      <c r="I7" s="1045"/>
      <c r="J7" s="1045"/>
      <c r="K7" s="1045"/>
      <c r="L7" s="1045"/>
      <c r="M7" s="1045"/>
      <c r="N7" s="1045"/>
      <c r="O7" s="1045"/>
      <c r="P7" s="1046"/>
      <c r="Q7" s="1098">
        <v>9595</v>
      </c>
      <c r="R7" s="1099"/>
      <c r="S7" s="1099"/>
      <c r="T7" s="1099"/>
      <c r="U7" s="1099"/>
      <c r="V7" s="1099">
        <v>9057</v>
      </c>
      <c r="W7" s="1099"/>
      <c r="X7" s="1099"/>
      <c r="Y7" s="1099"/>
      <c r="Z7" s="1099"/>
      <c r="AA7" s="1099">
        <v>538</v>
      </c>
      <c r="AB7" s="1099"/>
      <c r="AC7" s="1099"/>
      <c r="AD7" s="1099"/>
      <c r="AE7" s="1100"/>
      <c r="AF7" s="1101">
        <v>501</v>
      </c>
      <c r="AG7" s="1102"/>
      <c r="AH7" s="1102"/>
      <c r="AI7" s="1102"/>
      <c r="AJ7" s="1103"/>
      <c r="AK7" s="1085">
        <v>107</v>
      </c>
      <c r="AL7" s="1086"/>
      <c r="AM7" s="1086"/>
      <c r="AN7" s="1086"/>
      <c r="AO7" s="1086"/>
      <c r="AP7" s="1086">
        <v>10395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t="s">
        <v>363</v>
      </c>
      <c r="C8" s="1032"/>
      <c r="D8" s="1032"/>
      <c r="E8" s="1032"/>
      <c r="F8" s="1032"/>
      <c r="G8" s="1032"/>
      <c r="H8" s="1032"/>
      <c r="I8" s="1032"/>
      <c r="J8" s="1032"/>
      <c r="K8" s="1032"/>
      <c r="L8" s="1032"/>
      <c r="M8" s="1032"/>
      <c r="N8" s="1032"/>
      <c r="O8" s="1032"/>
      <c r="P8" s="1033"/>
      <c r="Q8" s="1037">
        <v>2</v>
      </c>
      <c r="R8" s="1038"/>
      <c r="S8" s="1038"/>
      <c r="T8" s="1038"/>
      <c r="U8" s="1038"/>
      <c r="V8" s="1038">
        <v>0</v>
      </c>
      <c r="W8" s="1038"/>
      <c r="X8" s="1038"/>
      <c r="Y8" s="1038"/>
      <c r="Z8" s="1038"/>
      <c r="AA8" s="1038">
        <v>2</v>
      </c>
      <c r="AB8" s="1038"/>
      <c r="AC8" s="1038"/>
      <c r="AD8" s="1038"/>
      <c r="AE8" s="1039"/>
      <c r="AF8" s="1013">
        <v>2</v>
      </c>
      <c r="AG8" s="1014"/>
      <c r="AH8" s="1014"/>
      <c r="AI8" s="1014"/>
      <c r="AJ8" s="1015"/>
      <c r="AK8" s="1080" t="s">
        <v>535</v>
      </c>
      <c r="AL8" s="1081"/>
      <c r="AM8" s="1081"/>
      <c r="AN8" s="1081"/>
      <c r="AO8" s="1081"/>
      <c r="AP8" s="1081" t="s">
        <v>535</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t="s">
        <v>364</v>
      </c>
      <c r="C9" s="1032"/>
      <c r="D9" s="1032"/>
      <c r="E9" s="1032"/>
      <c r="F9" s="1032"/>
      <c r="G9" s="1032"/>
      <c r="H9" s="1032"/>
      <c r="I9" s="1032"/>
      <c r="J9" s="1032"/>
      <c r="K9" s="1032"/>
      <c r="L9" s="1032"/>
      <c r="M9" s="1032"/>
      <c r="N9" s="1032"/>
      <c r="O9" s="1032"/>
      <c r="P9" s="1033"/>
      <c r="Q9" s="1037">
        <v>24</v>
      </c>
      <c r="R9" s="1038"/>
      <c r="S9" s="1038"/>
      <c r="T9" s="1038"/>
      <c r="U9" s="1038"/>
      <c r="V9" s="1038">
        <v>23</v>
      </c>
      <c r="W9" s="1038"/>
      <c r="X9" s="1038"/>
      <c r="Y9" s="1038"/>
      <c r="Z9" s="1038"/>
      <c r="AA9" s="1038">
        <v>1</v>
      </c>
      <c r="AB9" s="1038"/>
      <c r="AC9" s="1038"/>
      <c r="AD9" s="1038"/>
      <c r="AE9" s="1039"/>
      <c r="AF9" s="1013">
        <v>1</v>
      </c>
      <c r="AG9" s="1014"/>
      <c r="AH9" s="1014"/>
      <c r="AI9" s="1014"/>
      <c r="AJ9" s="1015"/>
      <c r="AK9" s="1080">
        <v>19</v>
      </c>
      <c r="AL9" s="1081"/>
      <c r="AM9" s="1081"/>
      <c r="AN9" s="1081"/>
      <c r="AO9" s="1081"/>
      <c r="AP9" s="1081" t="s">
        <v>535</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9602</v>
      </c>
      <c r="R23" s="1063"/>
      <c r="S23" s="1063"/>
      <c r="T23" s="1063"/>
      <c r="U23" s="1063"/>
      <c r="V23" s="1063">
        <v>9060</v>
      </c>
      <c r="W23" s="1063"/>
      <c r="X23" s="1063"/>
      <c r="Y23" s="1063"/>
      <c r="Z23" s="1063"/>
      <c r="AA23" s="1063">
        <v>542</v>
      </c>
      <c r="AB23" s="1063"/>
      <c r="AC23" s="1063"/>
      <c r="AD23" s="1063"/>
      <c r="AE23" s="1064"/>
      <c r="AF23" s="1065">
        <v>505</v>
      </c>
      <c r="AG23" s="1063"/>
      <c r="AH23" s="1063"/>
      <c r="AI23" s="1063"/>
      <c r="AJ23" s="1066"/>
      <c r="AK23" s="1067"/>
      <c r="AL23" s="1068"/>
      <c r="AM23" s="1068"/>
      <c r="AN23" s="1068"/>
      <c r="AO23" s="1068"/>
      <c r="AP23" s="1063">
        <v>10395</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345</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2200</v>
      </c>
      <c r="R28" s="1048"/>
      <c r="S28" s="1048"/>
      <c r="T28" s="1048"/>
      <c r="U28" s="1048"/>
      <c r="V28" s="1048">
        <v>2070</v>
      </c>
      <c r="W28" s="1048"/>
      <c r="X28" s="1048"/>
      <c r="Y28" s="1048"/>
      <c r="Z28" s="1048"/>
      <c r="AA28" s="1048">
        <v>130</v>
      </c>
      <c r="AB28" s="1048"/>
      <c r="AC28" s="1048"/>
      <c r="AD28" s="1048"/>
      <c r="AE28" s="1049"/>
      <c r="AF28" s="1050">
        <v>130</v>
      </c>
      <c r="AG28" s="1048"/>
      <c r="AH28" s="1048"/>
      <c r="AI28" s="1048"/>
      <c r="AJ28" s="1051"/>
      <c r="AK28" s="1052">
        <v>239</v>
      </c>
      <c r="AL28" s="1040"/>
      <c r="AM28" s="1040"/>
      <c r="AN28" s="1040"/>
      <c r="AO28" s="1040"/>
      <c r="AP28" s="1040">
        <v>20</v>
      </c>
      <c r="AQ28" s="1040"/>
      <c r="AR28" s="1040"/>
      <c r="AS28" s="1040"/>
      <c r="AT28" s="1040"/>
      <c r="AU28" s="1040">
        <v>2</v>
      </c>
      <c r="AV28" s="1040"/>
      <c r="AW28" s="1040"/>
      <c r="AX28" s="1040"/>
      <c r="AY28" s="1040"/>
      <c r="AZ28" s="1041" t="s">
        <v>561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1951</v>
      </c>
      <c r="R29" s="1038"/>
      <c r="S29" s="1038"/>
      <c r="T29" s="1038"/>
      <c r="U29" s="1038"/>
      <c r="V29" s="1038">
        <v>1899</v>
      </c>
      <c r="W29" s="1038"/>
      <c r="X29" s="1038"/>
      <c r="Y29" s="1038"/>
      <c r="Z29" s="1038"/>
      <c r="AA29" s="1038">
        <v>52</v>
      </c>
      <c r="AB29" s="1038"/>
      <c r="AC29" s="1038"/>
      <c r="AD29" s="1038"/>
      <c r="AE29" s="1039"/>
      <c r="AF29" s="1013">
        <v>52</v>
      </c>
      <c r="AG29" s="1014"/>
      <c r="AH29" s="1014"/>
      <c r="AI29" s="1014"/>
      <c r="AJ29" s="1015"/>
      <c r="AK29" s="974">
        <v>306</v>
      </c>
      <c r="AL29" s="965"/>
      <c r="AM29" s="965"/>
      <c r="AN29" s="965"/>
      <c r="AO29" s="965"/>
      <c r="AP29" s="965" t="s">
        <v>536</v>
      </c>
      <c r="AQ29" s="965"/>
      <c r="AR29" s="965"/>
      <c r="AS29" s="965"/>
      <c r="AT29" s="965"/>
      <c r="AU29" s="965" t="s">
        <v>561</v>
      </c>
      <c r="AV29" s="965"/>
      <c r="AW29" s="965"/>
      <c r="AX29" s="965"/>
      <c r="AY29" s="965"/>
      <c r="AZ29" s="1036" t="s">
        <v>561</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4</v>
      </c>
      <c r="R30" s="1038"/>
      <c r="S30" s="1038"/>
      <c r="T30" s="1038"/>
      <c r="U30" s="1038"/>
      <c r="V30" s="1038">
        <v>4</v>
      </c>
      <c r="W30" s="1038"/>
      <c r="X30" s="1038"/>
      <c r="Y30" s="1038"/>
      <c r="Z30" s="1038"/>
      <c r="AA30" s="1038">
        <v>0</v>
      </c>
      <c r="AB30" s="1038"/>
      <c r="AC30" s="1038"/>
      <c r="AD30" s="1038"/>
      <c r="AE30" s="1039"/>
      <c r="AF30" s="1013">
        <v>0</v>
      </c>
      <c r="AG30" s="1014"/>
      <c r="AH30" s="1014"/>
      <c r="AI30" s="1014"/>
      <c r="AJ30" s="1015"/>
      <c r="AK30" s="974" t="s">
        <v>536</v>
      </c>
      <c r="AL30" s="965"/>
      <c r="AM30" s="965"/>
      <c r="AN30" s="965"/>
      <c r="AO30" s="965"/>
      <c r="AP30" s="965" t="s">
        <v>536</v>
      </c>
      <c r="AQ30" s="965"/>
      <c r="AR30" s="965"/>
      <c r="AS30" s="965"/>
      <c r="AT30" s="965"/>
      <c r="AU30" s="965" t="s">
        <v>561</v>
      </c>
      <c r="AV30" s="965"/>
      <c r="AW30" s="965"/>
      <c r="AX30" s="965"/>
      <c r="AY30" s="965"/>
      <c r="AZ30" s="1036" t="s">
        <v>562</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26</v>
      </c>
      <c r="R31" s="1038"/>
      <c r="S31" s="1038"/>
      <c r="T31" s="1038"/>
      <c r="U31" s="1038"/>
      <c r="V31" s="1038">
        <v>25</v>
      </c>
      <c r="W31" s="1038"/>
      <c r="X31" s="1038"/>
      <c r="Y31" s="1038"/>
      <c r="Z31" s="1038"/>
      <c r="AA31" s="1038">
        <v>1</v>
      </c>
      <c r="AB31" s="1038"/>
      <c r="AC31" s="1038"/>
      <c r="AD31" s="1038"/>
      <c r="AE31" s="1039"/>
      <c r="AF31" s="1013">
        <v>1</v>
      </c>
      <c r="AG31" s="1014"/>
      <c r="AH31" s="1014"/>
      <c r="AI31" s="1014"/>
      <c r="AJ31" s="1015"/>
      <c r="AK31" s="974" t="s">
        <v>536</v>
      </c>
      <c r="AL31" s="965"/>
      <c r="AM31" s="965"/>
      <c r="AN31" s="965"/>
      <c r="AO31" s="965"/>
      <c r="AP31" s="965" t="s">
        <v>536</v>
      </c>
      <c r="AQ31" s="965"/>
      <c r="AR31" s="965"/>
      <c r="AS31" s="965"/>
      <c r="AT31" s="965"/>
      <c r="AU31" s="965" t="s">
        <v>561</v>
      </c>
      <c r="AV31" s="965"/>
      <c r="AW31" s="965"/>
      <c r="AX31" s="965"/>
      <c r="AY31" s="965"/>
      <c r="AZ31" s="1036" t="s">
        <v>561</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382</v>
      </c>
      <c r="C32" s="1032"/>
      <c r="D32" s="1032"/>
      <c r="E32" s="1032"/>
      <c r="F32" s="1032"/>
      <c r="G32" s="1032"/>
      <c r="H32" s="1032"/>
      <c r="I32" s="1032"/>
      <c r="J32" s="1032"/>
      <c r="K32" s="1032"/>
      <c r="L32" s="1032"/>
      <c r="M32" s="1032"/>
      <c r="N32" s="1032"/>
      <c r="O32" s="1032"/>
      <c r="P32" s="1033"/>
      <c r="Q32" s="1037">
        <v>199</v>
      </c>
      <c r="R32" s="1038"/>
      <c r="S32" s="1038"/>
      <c r="T32" s="1038"/>
      <c r="U32" s="1038"/>
      <c r="V32" s="1038">
        <v>199</v>
      </c>
      <c r="W32" s="1038"/>
      <c r="X32" s="1038"/>
      <c r="Y32" s="1038"/>
      <c r="Z32" s="1038"/>
      <c r="AA32" s="1038">
        <v>0</v>
      </c>
      <c r="AB32" s="1038"/>
      <c r="AC32" s="1038"/>
      <c r="AD32" s="1038"/>
      <c r="AE32" s="1039"/>
      <c r="AF32" s="1013">
        <v>0</v>
      </c>
      <c r="AG32" s="1014"/>
      <c r="AH32" s="1014"/>
      <c r="AI32" s="1014"/>
      <c r="AJ32" s="1015"/>
      <c r="AK32" s="974">
        <v>65</v>
      </c>
      <c r="AL32" s="965"/>
      <c r="AM32" s="965"/>
      <c r="AN32" s="965"/>
      <c r="AO32" s="965"/>
      <c r="AP32" s="965" t="s">
        <v>536</v>
      </c>
      <c r="AQ32" s="965"/>
      <c r="AR32" s="965"/>
      <c r="AS32" s="965"/>
      <c r="AT32" s="965"/>
      <c r="AU32" s="965" t="s">
        <v>561</v>
      </c>
      <c r="AV32" s="965"/>
      <c r="AW32" s="965"/>
      <c r="AX32" s="965"/>
      <c r="AY32" s="965"/>
      <c r="AZ32" s="1036" t="s">
        <v>561</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383</v>
      </c>
      <c r="C33" s="1032"/>
      <c r="D33" s="1032"/>
      <c r="E33" s="1032"/>
      <c r="F33" s="1032"/>
      <c r="G33" s="1032"/>
      <c r="H33" s="1032"/>
      <c r="I33" s="1032"/>
      <c r="J33" s="1032"/>
      <c r="K33" s="1032"/>
      <c r="L33" s="1032"/>
      <c r="M33" s="1032"/>
      <c r="N33" s="1032"/>
      <c r="O33" s="1032"/>
      <c r="P33" s="1033"/>
      <c r="Q33" s="1037">
        <v>150</v>
      </c>
      <c r="R33" s="1038"/>
      <c r="S33" s="1038"/>
      <c r="T33" s="1038"/>
      <c r="U33" s="1038"/>
      <c r="V33" s="1038">
        <v>160</v>
      </c>
      <c r="W33" s="1038"/>
      <c r="X33" s="1038"/>
      <c r="Y33" s="1038"/>
      <c r="Z33" s="1038"/>
      <c r="AA33" s="1038">
        <v>-10</v>
      </c>
      <c r="AB33" s="1038"/>
      <c r="AC33" s="1038"/>
      <c r="AD33" s="1038"/>
      <c r="AE33" s="1039"/>
      <c r="AF33" s="1013">
        <v>98</v>
      </c>
      <c r="AG33" s="1014"/>
      <c r="AH33" s="1014"/>
      <c r="AI33" s="1014"/>
      <c r="AJ33" s="1015"/>
      <c r="AK33" s="974">
        <v>7</v>
      </c>
      <c r="AL33" s="965"/>
      <c r="AM33" s="965"/>
      <c r="AN33" s="965"/>
      <c r="AO33" s="965"/>
      <c r="AP33" s="965">
        <v>906</v>
      </c>
      <c r="AQ33" s="965"/>
      <c r="AR33" s="965"/>
      <c r="AS33" s="965"/>
      <c r="AT33" s="965"/>
      <c r="AU33" s="965">
        <v>29</v>
      </c>
      <c r="AV33" s="965"/>
      <c r="AW33" s="965"/>
      <c r="AX33" s="965"/>
      <c r="AY33" s="965"/>
      <c r="AZ33" s="1036" t="s">
        <v>561</v>
      </c>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385</v>
      </c>
      <c r="C34" s="1032"/>
      <c r="D34" s="1032"/>
      <c r="E34" s="1032"/>
      <c r="F34" s="1032"/>
      <c r="G34" s="1032"/>
      <c r="H34" s="1032"/>
      <c r="I34" s="1032"/>
      <c r="J34" s="1032"/>
      <c r="K34" s="1032"/>
      <c r="L34" s="1032"/>
      <c r="M34" s="1032"/>
      <c r="N34" s="1032"/>
      <c r="O34" s="1032"/>
      <c r="P34" s="1033"/>
      <c r="Q34" s="1037">
        <v>2194</v>
      </c>
      <c r="R34" s="1038"/>
      <c r="S34" s="1038"/>
      <c r="T34" s="1038"/>
      <c r="U34" s="1038"/>
      <c r="V34" s="1038">
        <v>2129</v>
      </c>
      <c r="W34" s="1038"/>
      <c r="X34" s="1038"/>
      <c r="Y34" s="1038"/>
      <c r="Z34" s="1038"/>
      <c r="AA34" s="1038">
        <v>-19</v>
      </c>
      <c r="AB34" s="1038"/>
      <c r="AC34" s="1038"/>
      <c r="AD34" s="1038"/>
      <c r="AE34" s="1039"/>
      <c r="AF34" s="1013">
        <v>147</v>
      </c>
      <c r="AG34" s="1014"/>
      <c r="AH34" s="1014"/>
      <c r="AI34" s="1014"/>
      <c r="AJ34" s="1015"/>
      <c r="AK34" s="974">
        <v>595</v>
      </c>
      <c r="AL34" s="965"/>
      <c r="AM34" s="965"/>
      <c r="AN34" s="965"/>
      <c r="AO34" s="965"/>
      <c r="AP34" s="965">
        <v>995</v>
      </c>
      <c r="AQ34" s="965"/>
      <c r="AR34" s="965"/>
      <c r="AS34" s="965"/>
      <c r="AT34" s="965"/>
      <c r="AU34" s="965">
        <v>647</v>
      </c>
      <c r="AV34" s="965"/>
      <c r="AW34" s="965"/>
      <c r="AX34" s="965"/>
      <c r="AY34" s="965"/>
      <c r="AZ34" s="1036" t="s">
        <v>561</v>
      </c>
      <c r="BA34" s="1036"/>
      <c r="BB34" s="1036"/>
      <c r="BC34" s="1036"/>
      <c r="BD34" s="1036"/>
      <c r="BE34" s="1026" t="s">
        <v>384</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386</v>
      </c>
      <c r="C35" s="1032"/>
      <c r="D35" s="1032"/>
      <c r="E35" s="1032"/>
      <c r="F35" s="1032"/>
      <c r="G35" s="1032"/>
      <c r="H35" s="1032"/>
      <c r="I35" s="1032"/>
      <c r="J35" s="1032"/>
      <c r="K35" s="1032"/>
      <c r="L35" s="1032"/>
      <c r="M35" s="1032"/>
      <c r="N35" s="1032"/>
      <c r="O35" s="1032"/>
      <c r="P35" s="1033"/>
      <c r="Q35" s="1037">
        <v>245</v>
      </c>
      <c r="R35" s="1038"/>
      <c r="S35" s="1038"/>
      <c r="T35" s="1038"/>
      <c r="U35" s="1038"/>
      <c r="V35" s="1038">
        <v>235</v>
      </c>
      <c r="W35" s="1038"/>
      <c r="X35" s="1038"/>
      <c r="Y35" s="1038"/>
      <c r="Z35" s="1038"/>
      <c r="AA35" s="1038">
        <v>10</v>
      </c>
      <c r="AB35" s="1038"/>
      <c r="AC35" s="1038"/>
      <c r="AD35" s="1038"/>
      <c r="AE35" s="1039"/>
      <c r="AF35" s="1013">
        <v>10</v>
      </c>
      <c r="AG35" s="1014"/>
      <c r="AH35" s="1014"/>
      <c r="AI35" s="1014"/>
      <c r="AJ35" s="1015"/>
      <c r="AK35" s="974">
        <v>96</v>
      </c>
      <c r="AL35" s="965"/>
      <c r="AM35" s="965"/>
      <c r="AN35" s="965"/>
      <c r="AO35" s="965"/>
      <c r="AP35" s="965">
        <v>1550</v>
      </c>
      <c r="AQ35" s="965"/>
      <c r="AR35" s="965"/>
      <c r="AS35" s="965"/>
      <c r="AT35" s="965"/>
      <c r="AU35" s="965">
        <v>1065</v>
      </c>
      <c r="AV35" s="965"/>
      <c r="AW35" s="965"/>
      <c r="AX35" s="965"/>
      <c r="AY35" s="965"/>
      <c r="AZ35" s="1036" t="s">
        <v>561</v>
      </c>
      <c r="BA35" s="1036"/>
      <c r="BB35" s="1036"/>
      <c r="BC35" s="1036"/>
      <c r="BD35" s="1036"/>
      <c r="BE35" s="1026" t="s">
        <v>387</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388</v>
      </c>
      <c r="C36" s="1032"/>
      <c r="D36" s="1032"/>
      <c r="E36" s="1032"/>
      <c r="F36" s="1032"/>
      <c r="G36" s="1032"/>
      <c r="H36" s="1032"/>
      <c r="I36" s="1032"/>
      <c r="J36" s="1032"/>
      <c r="K36" s="1032"/>
      <c r="L36" s="1032"/>
      <c r="M36" s="1032"/>
      <c r="N36" s="1032"/>
      <c r="O36" s="1032"/>
      <c r="P36" s="1033"/>
      <c r="Q36" s="1037">
        <v>976</v>
      </c>
      <c r="R36" s="1038"/>
      <c r="S36" s="1038"/>
      <c r="T36" s="1038"/>
      <c r="U36" s="1038"/>
      <c r="V36" s="1038">
        <v>937</v>
      </c>
      <c r="W36" s="1038"/>
      <c r="X36" s="1038"/>
      <c r="Y36" s="1038"/>
      <c r="Z36" s="1038"/>
      <c r="AA36" s="1038">
        <v>39</v>
      </c>
      <c r="AB36" s="1038"/>
      <c r="AC36" s="1038"/>
      <c r="AD36" s="1038"/>
      <c r="AE36" s="1039"/>
      <c r="AF36" s="1013">
        <v>27</v>
      </c>
      <c r="AG36" s="1014"/>
      <c r="AH36" s="1014"/>
      <c r="AI36" s="1014"/>
      <c r="AJ36" s="1015"/>
      <c r="AK36" s="974">
        <v>432</v>
      </c>
      <c r="AL36" s="965"/>
      <c r="AM36" s="965"/>
      <c r="AN36" s="965"/>
      <c r="AO36" s="965"/>
      <c r="AP36" s="965">
        <v>8987</v>
      </c>
      <c r="AQ36" s="965"/>
      <c r="AR36" s="965"/>
      <c r="AS36" s="965"/>
      <c r="AT36" s="965"/>
      <c r="AU36" s="965">
        <v>7693</v>
      </c>
      <c r="AV36" s="965"/>
      <c r="AW36" s="965"/>
      <c r="AX36" s="965"/>
      <c r="AY36" s="965"/>
      <c r="AZ36" s="1036" t="s">
        <v>561</v>
      </c>
      <c r="BA36" s="1036"/>
      <c r="BB36" s="1036"/>
      <c r="BC36" s="1036"/>
      <c r="BD36" s="1036"/>
      <c r="BE36" s="1026" t="s">
        <v>387</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389</v>
      </c>
      <c r="C37" s="1032"/>
      <c r="D37" s="1032"/>
      <c r="E37" s="1032"/>
      <c r="F37" s="1032"/>
      <c r="G37" s="1032"/>
      <c r="H37" s="1032"/>
      <c r="I37" s="1032"/>
      <c r="J37" s="1032"/>
      <c r="K37" s="1032"/>
      <c r="L37" s="1032"/>
      <c r="M37" s="1032"/>
      <c r="N37" s="1032"/>
      <c r="O37" s="1032"/>
      <c r="P37" s="1033"/>
      <c r="Q37" s="1037">
        <v>32</v>
      </c>
      <c r="R37" s="1038"/>
      <c r="S37" s="1038"/>
      <c r="T37" s="1038"/>
      <c r="U37" s="1038"/>
      <c r="V37" s="1038">
        <v>32</v>
      </c>
      <c r="W37" s="1038"/>
      <c r="X37" s="1038"/>
      <c r="Y37" s="1038"/>
      <c r="Z37" s="1038"/>
      <c r="AA37" s="1038">
        <v>0</v>
      </c>
      <c r="AB37" s="1038"/>
      <c r="AC37" s="1038"/>
      <c r="AD37" s="1038"/>
      <c r="AE37" s="1039"/>
      <c r="AF37" s="1013">
        <v>0</v>
      </c>
      <c r="AG37" s="1014"/>
      <c r="AH37" s="1014"/>
      <c r="AI37" s="1014"/>
      <c r="AJ37" s="1015"/>
      <c r="AK37" s="974">
        <v>19</v>
      </c>
      <c r="AL37" s="965"/>
      <c r="AM37" s="965"/>
      <c r="AN37" s="965"/>
      <c r="AO37" s="965"/>
      <c r="AP37" s="965">
        <v>312</v>
      </c>
      <c r="AQ37" s="965"/>
      <c r="AR37" s="965"/>
      <c r="AS37" s="965"/>
      <c r="AT37" s="965"/>
      <c r="AU37" s="965">
        <v>301</v>
      </c>
      <c r="AV37" s="965"/>
      <c r="AW37" s="965"/>
      <c r="AX37" s="965"/>
      <c r="AY37" s="965"/>
      <c r="AZ37" s="1036" t="s">
        <v>561</v>
      </c>
      <c r="BA37" s="1036"/>
      <c r="BB37" s="1036"/>
      <c r="BC37" s="1036"/>
      <c r="BD37" s="1036"/>
      <c r="BE37" s="1026" t="s">
        <v>387</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390</v>
      </c>
      <c r="C38" s="1032"/>
      <c r="D38" s="1032"/>
      <c r="E38" s="1032"/>
      <c r="F38" s="1032"/>
      <c r="G38" s="1032"/>
      <c r="H38" s="1032"/>
      <c r="I38" s="1032"/>
      <c r="J38" s="1032"/>
      <c r="K38" s="1032"/>
      <c r="L38" s="1032"/>
      <c r="M38" s="1032"/>
      <c r="N38" s="1032"/>
      <c r="O38" s="1032"/>
      <c r="P38" s="1033"/>
      <c r="Q38" s="1037">
        <v>8</v>
      </c>
      <c r="R38" s="1038"/>
      <c r="S38" s="1038"/>
      <c r="T38" s="1038"/>
      <c r="U38" s="1038"/>
      <c r="V38" s="1038">
        <v>7</v>
      </c>
      <c r="W38" s="1038"/>
      <c r="X38" s="1038"/>
      <c r="Y38" s="1038"/>
      <c r="Z38" s="1038"/>
      <c r="AA38" s="1038">
        <v>0</v>
      </c>
      <c r="AB38" s="1038"/>
      <c r="AC38" s="1038"/>
      <c r="AD38" s="1038"/>
      <c r="AE38" s="1039"/>
      <c r="AF38" s="1013">
        <v>0</v>
      </c>
      <c r="AG38" s="1014"/>
      <c r="AH38" s="1014"/>
      <c r="AI38" s="1014"/>
      <c r="AJ38" s="1015"/>
      <c r="AK38" s="974">
        <v>3</v>
      </c>
      <c r="AL38" s="965"/>
      <c r="AM38" s="965"/>
      <c r="AN38" s="965"/>
      <c r="AO38" s="965"/>
      <c r="AP38" s="965">
        <v>36</v>
      </c>
      <c r="AQ38" s="965"/>
      <c r="AR38" s="965"/>
      <c r="AS38" s="965"/>
      <c r="AT38" s="965"/>
      <c r="AU38" s="965">
        <v>32</v>
      </c>
      <c r="AV38" s="965"/>
      <c r="AW38" s="965"/>
      <c r="AX38" s="965"/>
      <c r="AY38" s="965"/>
      <c r="AZ38" s="1036" t="s">
        <v>561</v>
      </c>
      <c r="BA38" s="1036"/>
      <c r="BB38" s="1036"/>
      <c r="BC38" s="1036"/>
      <c r="BD38" s="1036"/>
      <c r="BE38" s="1026" t="s">
        <v>387</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t="s">
        <v>391</v>
      </c>
      <c r="C39" s="1032"/>
      <c r="D39" s="1032"/>
      <c r="E39" s="1032"/>
      <c r="F39" s="1032"/>
      <c r="G39" s="1032"/>
      <c r="H39" s="1032"/>
      <c r="I39" s="1032"/>
      <c r="J39" s="1032"/>
      <c r="K39" s="1032"/>
      <c r="L39" s="1032"/>
      <c r="M39" s="1032"/>
      <c r="N39" s="1032"/>
      <c r="O39" s="1032"/>
      <c r="P39" s="1033"/>
      <c r="Q39" s="1037">
        <v>69</v>
      </c>
      <c r="R39" s="1038"/>
      <c r="S39" s="1038"/>
      <c r="T39" s="1038"/>
      <c r="U39" s="1038"/>
      <c r="V39" s="1038">
        <v>69</v>
      </c>
      <c r="W39" s="1038"/>
      <c r="X39" s="1038"/>
      <c r="Y39" s="1038"/>
      <c r="Z39" s="1038"/>
      <c r="AA39" s="1038">
        <v>0</v>
      </c>
      <c r="AB39" s="1038"/>
      <c r="AC39" s="1038"/>
      <c r="AD39" s="1038"/>
      <c r="AE39" s="1039"/>
      <c r="AF39" s="1013">
        <v>0</v>
      </c>
      <c r="AG39" s="1014"/>
      <c r="AH39" s="1014"/>
      <c r="AI39" s="1014"/>
      <c r="AJ39" s="1015"/>
      <c r="AK39" s="974">
        <v>40</v>
      </c>
      <c r="AL39" s="965"/>
      <c r="AM39" s="965"/>
      <c r="AN39" s="965"/>
      <c r="AO39" s="965"/>
      <c r="AP39" s="965">
        <v>269</v>
      </c>
      <c r="AQ39" s="965"/>
      <c r="AR39" s="965"/>
      <c r="AS39" s="965"/>
      <c r="AT39" s="965"/>
      <c r="AU39" s="965">
        <v>247</v>
      </c>
      <c r="AV39" s="965"/>
      <c r="AW39" s="965"/>
      <c r="AX39" s="965"/>
      <c r="AY39" s="965"/>
      <c r="AZ39" s="1036" t="s">
        <v>561</v>
      </c>
      <c r="BA39" s="1036"/>
      <c r="BB39" s="1036"/>
      <c r="BC39" s="1036"/>
      <c r="BD39" s="1036"/>
      <c r="BE39" s="1026" t="s">
        <v>387</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392</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466</v>
      </c>
      <c r="AG63" s="953"/>
      <c r="AH63" s="953"/>
      <c r="AI63" s="953"/>
      <c r="AJ63" s="1024"/>
      <c r="AK63" s="1025"/>
      <c r="AL63" s="957"/>
      <c r="AM63" s="957"/>
      <c r="AN63" s="957"/>
      <c r="AO63" s="957"/>
      <c r="AP63" s="953">
        <v>13075</v>
      </c>
      <c r="AQ63" s="953"/>
      <c r="AR63" s="953"/>
      <c r="AS63" s="953"/>
      <c r="AT63" s="953"/>
      <c r="AU63" s="953">
        <v>10016</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395</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396</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537</v>
      </c>
      <c r="C68" s="980"/>
      <c r="D68" s="980"/>
      <c r="E68" s="980"/>
      <c r="F68" s="980"/>
      <c r="G68" s="980"/>
      <c r="H68" s="980"/>
      <c r="I68" s="980"/>
      <c r="J68" s="980"/>
      <c r="K68" s="980"/>
      <c r="L68" s="980"/>
      <c r="M68" s="980"/>
      <c r="N68" s="980"/>
      <c r="O68" s="980"/>
      <c r="P68" s="981"/>
      <c r="Q68" s="982">
        <v>6321</v>
      </c>
      <c r="R68" s="976"/>
      <c r="S68" s="976"/>
      <c r="T68" s="976"/>
      <c r="U68" s="976"/>
      <c r="V68" s="976">
        <v>6279</v>
      </c>
      <c r="W68" s="976"/>
      <c r="X68" s="976"/>
      <c r="Y68" s="976"/>
      <c r="Z68" s="976"/>
      <c r="AA68" s="976">
        <v>42</v>
      </c>
      <c r="AB68" s="976"/>
      <c r="AC68" s="976"/>
      <c r="AD68" s="976"/>
      <c r="AE68" s="976"/>
      <c r="AF68" s="976">
        <v>42</v>
      </c>
      <c r="AG68" s="976"/>
      <c r="AH68" s="976"/>
      <c r="AI68" s="976"/>
      <c r="AJ68" s="976"/>
      <c r="AK68" s="976">
        <v>1658</v>
      </c>
      <c r="AL68" s="976"/>
      <c r="AM68" s="976"/>
      <c r="AN68" s="976"/>
      <c r="AO68" s="976"/>
      <c r="AP68" s="976" t="s">
        <v>559</v>
      </c>
      <c r="AQ68" s="976"/>
      <c r="AR68" s="976"/>
      <c r="AS68" s="976"/>
      <c r="AT68" s="976"/>
      <c r="AU68" s="976" t="s">
        <v>559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538</v>
      </c>
      <c r="C69" s="969"/>
      <c r="D69" s="969"/>
      <c r="E69" s="969"/>
      <c r="F69" s="969"/>
      <c r="G69" s="969"/>
      <c r="H69" s="969"/>
      <c r="I69" s="969"/>
      <c r="J69" s="969"/>
      <c r="K69" s="969"/>
      <c r="L69" s="969"/>
      <c r="M69" s="969"/>
      <c r="N69" s="969"/>
      <c r="O69" s="969"/>
      <c r="P69" s="970"/>
      <c r="Q69" s="971">
        <v>132</v>
      </c>
      <c r="R69" s="965"/>
      <c r="S69" s="965"/>
      <c r="T69" s="965"/>
      <c r="U69" s="965"/>
      <c r="V69" s="965">
        <v>122</v>
      </c>
      <c r="W69" s="965"/>
      <c r="X69" s="965"/>
      <c r="Y69" s="965"/>
      <c r="Z69" s="965"/>
      <c r="AA69" s="965">
        <v>10</v>
      </c>
      <c r="AB69" s="965"/>
      <c r="AC69" s="965"/>
      <c r="AD69" s="965"/>
      <c r="AE69" s="965"/>
      <c r="AF69" s="965">
        <v>10</v>
      </c>
      <c r="AG69" s="965"/>
      <c r="AH69" s="965"/>
      <c r="AI69" s="965"/>
      <c r="AJ69" s="965"/>
      <c r="AK69" s="965" t="s">
        <v>561</v>
      </c>
      <c r="AL69" s="965"/>
      <c r="AM69" s="965"/>
      <c r="AN69" s="965"/>
      <c r="AO69" s="965"/>
      <c r="AP69" s="965" t="s">
        <v>559</v>
      </c>
      <c r="AQ69" s="965"/>
      <c r="AR69" s="965"/>
      <c r="AS69" s="965"/>
      <c r="AT69" s="965"/>
      <c r="AU69" s="965" t="s">
        <v>559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539</v>
      </c>
      <c r="C70" s="969"/>
      <c r="D70" s="969"/>
      <c r="E70" s="969"/>
      <c r="F70" s="969"/>
      <c r="G70" s="969"/>
      <c r="H70" s="969"/>
      <c r="I70" s="969"/>
      <c r="J70" s="969"/>
      <c r="K70" s="969"/>
      <c r="L70" s="969"/>
      <c r="M70" s="969"/>
      <c r="N70" s="969"/>
      <c r="O70" s="969"/>
      <c r="P70" s="970"/>
      <c r="Q70" s="971">
        <v>133</v>
      </c>
      <c r="R70" s="965"/>
      <c r="S70" s="965"/>
      <c r="T70" s="965"/>
      <c r="U70" s="965"/>
      <c r="V70" s="965">
        <v>133</v>
      </c>
      <c r="W70" s="965"/>
      <c r="X70" s="965"/>
      <c r="Y70" s="965"/>
      <c r="Z70" s="965"/>
      <c r="AA70" s="965">
        <v>0</v>
      </c>
      <c r="AB70" s="965"/>
      <c r="AC70" s="965"/>
      <c r="AD70" s="965"/>
      <c r="AE70" s="965"/>
      <c r="AF70" s="965">
        <v>0</v>
      </c>
      <c r="AG70" s="965"/>
      <c r="AH70" s="965"/>
      <c r="AI70" s="965"/>
      <c r="AJ70" s="965"/>
      <c r="AK70" s="965">
        <v>17</v>
      </c>
      <c r="AL70" s="965"/>
      <c r="AM70" s="965"/>
      <c r="AN70" s="965"/>
      <c r="AO70" s="965"/>
      <c r="AP70" s="965" t="s">
        <v>559</v>
      </c>
      <c r="AQ70" s="965"/>
      <c r="AR70" s="965"/>
      <c r="AS70" s="965"/>
      <c r="AT70" s="965"/>
      <c r="AU70" s="965" t="s">
        <v>559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540</v>
      </c>
      <c r="C71" s="969"/>
      <c r="D71" s="969"/>
      <c r="E71" s="969"/>
      <c r="F71" s="969"/>
      <c r="G71" s="969"/>
      <c r="H71" s="969"/>
      <c r="I71" s="969"/>
      <c r="J71" s="969"/>
      <c r="K71" s="969"/>
      <c r="L71" s="969"/>
      <c r="M71" s="969"/>
      <c r="N71" s="969"/>
      <c r="O71" s="969"/>
      <c r="P71" s="970"/>
      <c r="Q71" s="971">
        <v>759</v>
      </c>
      <c r="R71" s="965"/>
      <c r="S71" s="965"/>
      <c r="T71" s="965"/>
      <c r="U71" s="965"/>
      <c r="V71" s="965">
        <v>710</v>
      </c>
      <c r="W71" s="965"/>
      <c r="X71" s="965"/>
      <c r="Y71" s="965"/>
      <c r="Z71" s="965"/>
      <c r="AA71" s="965">
        <v>49</v>
      </c>
      <c r="AB71" s="965"/>
      <c r="AC71" s="965"/>
      <c r="AD71" s="965"/>
      <c r="AE71" s="965"/>
      <c r="AF71" s="965">
        <v>32</v>
      </c>
      <c r="AG71" s="965"/>
      <c r="AH71" s="965"/>
      <c r="AI71" s="965"/>
      <c r="AJ71" s="965"/>
      <c r="AK71" s="965" t="s">
        <v>561</v>
      </c>
      <c r="AL71" s="965"/>
      <c r="AM71" s="965"/>
      <c r="AN71" s="965"/>
      <c r="AO71" s="965"/>
      <c r="AP71" s="965">
        <v>560</v>
      </c>
      <c r="AQ71" s="965"/>
      <c r="AR71" s="965"/>
      <c r="AS71" s="965"/>
      <c r="AT71" s="965"/>
      <c r="AU71" s="965">
        <v>12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541</v>
      </c>
      <c r="C72" s="969"/>
      <c r="D72" s="969"/>
      <c r="E72" s="969"/>
      <c r="F72" s="969"/>
      <c r="G72" s="969"/>
      <c r="H72" s="969"/>
      <c r="I72" s="969"/>
      <c r="J72" s="969"/>
      <c r="K72" s="969"/>
      <c r="L72" s="969"/>
      <c r="M72" s="969"/>
      <c r="N72" s="969"/>
      <c r="O72" s="969"/>
      <c r="P72" s="970"/>
      <c r="Q72" s="971">
        <v>73</v>
      </c>
      <c r="R72" s="965"/>
      <c r="S72" s="965"/>
      <c r="T72" s="965"/>
      <c r="U72" s="965"/>
      <c r="V72" s="965">
        <v>73</v>
      </c>
      <c r="W72" s="965"/>
      <c r="X72" s="965"/>
      <c r="Y72" s="965"/>
      <c r="Z72" s="965"/>
      <c r="AA72" s="965">
        <v>0</v>
      </c>
      <c r="AB72" s="965"/>
      <c r="AC72" s="965"/>
      <c r="AD72" s="965"/>
      <c r="AE72" s="965"/>
      <c r="AF72" s="965">
        <v>0</v>
      </c>
      <c r="AG72" s="965"/>
      <c r="AH72" s="965"/>
      <c r="AI72" s="965"/>
      <c r="AJ72" s="965"/>
      <c r="AK72" s="965">
        <v>3</v>
      </c>
      <c r="AL72" s="965"/>
      <c r="AM72" s="965"/>
      <c r="AN72" s="965"/>
      <c r="AO72" s="965"/>
      <c r="AP72" s="965" t="s">
        <v>559</v>
      </c>
      <c r="AQ72" s="965"/>
      <c r="AR72" s="965"/>
      <c r="AS72" s="965"/>
      <c r="AT72" s="965"/>
      <c r="AU72" s="965" t="s">
        <v>559</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542</v>
      </c>
      <c r="C73" s="969"/>
      <c r="D73" s="969"/>
      <c r="E73" s="969"/>
      <c r="F73" s="969"/>
      <c r="G73" s="969"/>
      <c r="H73" s="969"/>
      <c r="I73" s="969"/>
      <c r="J73" s="969"/>
      <c r="K73" s="969"/>
      <c r="L73" s="969"/>
      <c r="M73" s="969"/>
      <c r="N73" s="969"/>
      <c r="O73" s="969"/>
      <c r="P73" s="970"/>
      <c r="Q73" s="971">
        <v>1934</v>
      </c>
      <c r="R73" s="965"/>
      <c r="S73" s="965"/>
      <c r="T73" s="965"/>
      <c r="U73" s="965"/>
      <c r="V73" s="965">
        <v>1909</v>
      </c>
      <c r="W73" s="965"/>
      <c r="X73" s="965"/>
      <c r="Y73" s="965"/>
      <c r="Z73" s="965"/>
      <c r="AA73" s="965">
        <v>25</v>
      </c>
      <c r="AB73" s="965"/>
      <c r="AC73" s="965"/>
      <c r="AD73" s="965"/>
      <c r="AE73" s="965"/>
      <c r="AF73" s="965">
        <v>23</v>
      </c>
      <c r="AG73" s="965"/>
      <c r="AH73" s="965"/>
      <c r="AI73" s="965"/>
      <c r="AJ73" s="965"/>
      <c r="AK73" s="965">
        <v>70</v>
      </c>
      <c r="AL73" s="965"/>
      <c r="AM73" s="965"/>
      <c r="AN73" s="965"/>
      <c r="AO73" s="965"/>
      <c r="AP73" s="965">
        <v>97</v>
      </c>
      <c r="AQ73" s="965"/>
      <c r="AR73" s="965"/>
      <c r="AS73" s="965"/>
      <c r="AT73" s="965"/>
      <c r="AU73" s="965">
        <v>26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543</v>
      </c>
      <c r="C74" s="969"/>
      <c r="D74" s="969"/>
      <c r="E74" s="969"/>
      <c r="F74" s="969"/>
      <c r="G74" s="969"/>
      <c r="H74" s="969"/>
      <c r="I74" s="969"/>
      <c r="J74" s="969"/>
      <c r="K74" s="969"/>
      <c r="L74" s="969"/>
      <c r="M74" s="969"/>
      <c r="N74" s="969"/>
      <c r="O74" s="969"/>
      <c r="P74" s="970"/>
      <c r="Q74" s="971">
        <v>431</v>
      </c>
      <c r="R74" s="965"/>
      <c r="S74" s="965"/>
      <c r="T74" s="965"/>
      <c r="U74" s="965"/>
      <c r="V74" s="965">
        <v>429</v>
      </c>
      <c r="W74" s="965"/>
      <c r="X74" s="965"/>
      <c r="Y74" s="965"/>
      <c r="Z74" s="965"/>
      <c r="AA74" s="965">
        <v>2</v>
      </c>
      <c r="AB74" s="965"/>
      <c r="AC74" s="965"/>
      <c r="AD74" s="965"/>
      <c r="AE74" s="965"/>
      <c r="AF74" s="965">
        <v>2</v>
      </c>
      <c r="AG74" s="965"/>
      <c r="AH74" s="965"/>
      <c r="AI74" s="965"/>
      <c r="AJ74" s="965"/>
      <c r="AK74" s="965">
        <v>417</v>
      </c>
      <c r="AL74" s="965"/>
      <c r="AM74" s="965"/>
      <c r="AN74" s="965"/>
      <c r="AO74" s="965"/>
      <c r="AP74" s="965" t="s">
        <v>559</v>
      </c>
      <c r="AQ74" s="965"/>
      <c r="AR74" s="965"/>
      <c r="AS74" s="965"/>
      <c r="AT74" s="965"/>
      <c r="AU74" s="965" t="s">
        <v>559</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544</v>
      </c>
      <c r="C75" s="969"/>
      <c r="D75" s="969"/>
      <c r="E75" s="969"/>
      <c r="F75" s="969"/>
      <c r="G75" s="969"/>
      <c r="H75" s="969"/>
      <c r="I75" s="969"/>
      <c r="J75" s="969"/>
      <c r="K75" s="969"/>
      <c r="L75" s="969"/>
      <c r="M75" s="969"/>
      <c r="N75" s="969"/>
      <c r="O75" s="969"/>
      <c r="P75" s="970"/>
      <c r="Q75" s="972">
        <v>246</v>
      </c>
      <c r="R75" s="973"/>
      <c r="S75" s="973"/>
      <c r="T75" s="973"/>
      <c r="U75" s="974"/>
      <c r="V75" s="975">
        <v>236</v>
      </c>
      <c r="W75" s="973"/>
      <c r="X75" s="973"/>
      <c r="Y75" s="973"/>
      <c r="Z75" s="974"/>
      <c r="AA75" s="975">
        <v>11</v>
      </c>
      <c r="AB75" s="973"/>
      <c r="AC75" s="973"/>
      <c r="AD75" s="973"/>
      <c r="AE75" s="974"/>
      <c r="AF75" s="975">
        <v>11</v>
      </c>
      <c r="AG75" s="973"/>
      <c r="AH75" s="973"/>
      <c r="AI75" s="973"/>
      <c r="AJ75" s="974"/>
      <c r="AK75" s="975">
        <v>33</v>
      </c>
      <c r="AL75" s="973"/>
      <c r="AM75" s="973"/>
      <c r="AN75" s="973"/>
      <c r="AO75" s="974"/>
      <c r="AP75" s="975" t="s">
        <v>559</v>
      </c>
      <c r="AQ75" s="973"/>
      <c r="AR75" s="973"/>
      <c r="AS75" s="973"/>
      <c r="AT75" s="974"/>
      <c r="AU75" s="975" t="s">
        <v>559</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545</v>
      </c>
      <c r="C76" s="969"/>
      <c r="D76" s="969"/>
      <c r="E76" s="969"/>
      <c r="F76" s="969"/>
      <c r="G76" s="969"/>
      <c r="H76" s="969"/>
      <c r="I76" s="969"/>
      <c r="J76" s="969"/>
      <c r="K76" s="969"/>
      <c r="L76" s="969"/>
      <c r="M76" s="969"/>
      <c r="N76" s="969"/>
      <c r="O76" s="969"/>
      <c r="P76" s="970"/>
      <c r="Q76" s="972">
        <v>19</v>
      </c>
      <c r="R76" s="973"/>
      <c r="S76" s="973"/>
      <c r="T76" s="973"/>
      <c r="U76" s="974"/>
      <c r="V76" s="975">
        <v>16</v>
      </c>
      <c r="W76" s="973"/>
      <c r="X76" s="973"/>
      <c r="Y76" s="973"/>
      <c r="Z76" s="974"/>
      <c r="AA76" s="975">
        <v>4</v>
      </c>
      <c r="AB76" s="973"/>
      <c r="AC76" s="973"/>
      <c r="AD76" s="973"/>
      <c r="AE76" s="974"/>
      <c r="AF76" s="975">
        <v>4</v>
      </c>
      <c r="AG76" s="973"/>
      <c r="AH76" s="973"/>
      <c r="AI76" s="973"/>
      <c r="AJ76" s="974"/>
      <c r="AK76" s="975" t="s">
        <v>557</v>
      </c>
      <c r="AL76" s="973"/>
      <c r="AM76" s="973"/>
      <c r="AN76" s="973"/>
      <c r="AO76" s="974"/>
      <c r="AP76" s="975" t="s">
        <v>557</v>
      </c>
      <c r="AQ76" s="973"/>
      <c r="AR76" s="973"/>
      <c r="AS76" s="973"/>
      <c r="AT76" s="974"/>
      <c r="AU76" s="975" t="s">
        <v>558</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546</v>
      </c>
      <c r="C77" s="969"/>
      <c r="D77" s="969"/>
      <c r="E77" s="969"/>
      <c r="F77" s="969"/>
      <c r="G77" s="969"/>
      <c r="H77" s="969"/>
      <c r="I77" s="969"/>
      <c r="J77" s="969"/>
      <c r="K77" s="969"/>
      <c r="L77" s="969"/>
      <c r="M77" s="969"/>
      <c r="N77" s="969"/>
      <c r="O77" s="969"/>
      <c r="P77" s="970"/>
      <c r="Q77" s="972">
        <v>341</v>
      </c>
      <c r="R77" s="973"/>
      <c r="S77" s="973"/>
      <c r="T77" s="973"/>
      <c r="U77" s="974"/>
      <c r="V77" s="975">
        <v>321</v>
      </c>
      <c r="W77" s="973"/>
      <c r="X77" s="973"/>
      <c r="Y77" s="973"/>
      <c r="Z77" s="974"/>
      <c r="AA77" s="975">
        <v>20</v>
      </c>
      <c r="AB77" s="973"/>
      <c r="AC77" s="973"/>
      <c r="AD77" s="973"/>
      <c r="AE77" s="974"/>
      <c r="AF77" s="975">
        <v>20</v>
      </c>
      <c r="AG77" s="973"/>
      <c r="AH77" s="973"/>
      <c r="AI77" s="973"/>
      <c r="AJ77" s="974"/>
      <c r="AK77" s="975" t="s">
        <v>557</v>
      </c>
      <c r="AL77" s="973"/>
      <c r="AM77" s="973"/>
      <c r="AN77" s="973"/>
      <c r="AO77" s="974"/>
      <c r="AP77" s="975">
        <v>27</v>
      </c>
      <c r="AQ77" s="973"/>
      <c r="AR77" s="973"/>
      <c r="AS77" s="973"/>
      <c r="AT77" s="974"/>
      <c r="AU77" s="975">
        <v>3</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547</v>
      </c>
      <c r="C78" s="969"/>
      <c r="D78" s="969"/>
      <c r="E78" s="969"/>
      <c r="F78" s="969"/>
      <c r="G78" s="969"/>
      <c r="H78" s="969"/>
      <c r="I78" s="969"/>
      <c r="J78" s="969"/>
      <c r="K78" s="969"/>
      <c r="L78" s="969"/>
      <c r="M78" s="969"/>
      <c r="N78" s="969"/>
      <c r="O78" s="969"/>
      <c r="P78" s="970"/>
      <c r="Q78" s="971">
        <v>203</v>
      </c>
      <c r="R78" s="965"/>
      <c r="S78" s="965"/>
      <c r="T78" s="965"/>
      <c r="U78" s="965"/>
      <c r="V78" s="965">
        <v>184</v>
      </c>
      <c r="W78" s="965"/>
      <c r="X78" s="965"/>
      <c r="Y78" s="965"/>
      <c r="Z78" s="965"/>
      <c r="AA78" s="965">
        <v>19</v>
      </c>
      <c r="AB78" s="965"/>
      <c r="AC78" s="965"/>
      <c r="AD78" s="965"/>
      <c r="AE78" s="965"/>
      <c r="AF78" s="965">
        <v>19</v>
      </c>
      <c r="AG78" s="965"/>
      <c r="AH78" s="965"/>
      <c r="AI78" s="965"/>
      <c r="AJ78" s="965"/>
      <c r="AK78" s="965" t="s">
        <v>557</v>
      </c>
      <c r="AL78" s="965"/>
      <c r="AM78" s="965"/>
      <c r="AN78" s="965"/>
      <c r="AO78" s="965"/>
      <c r="AP78" s="965">
        <v>434</v>
      </c>
      <c r="AQ78" s="965"/>
      <c r="AR78" s="965"/>
      <c r="AS78" s="965"/>
      <c r="AT78" s="965"/>
      <c r="AU78" s="965">
        <v>35</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548</v>
      </c>
      <c r="C79" s="969"/>
      <c r="D79" s="969"/>
      <c r="E79" s="969"/>
      <c r="F79" s="969"/>
      <c r="G79" s="969"/>
      <c r="H79" s="969"/>
      <c r="I79" s="969"/>
      <c r="J79" s="969"/>
      <c r="K79" s="969"/>
      <c r="L79" s="969"/>
      <c r="M79" s="969"/>
      <c r="N79" s="969"/>
      <c r="O79" s="969"/>
      <c r="P79" s="970"/>
      <c r="Q79" s="971">
        <v>443</v>
      </c>
      <c r="R79" s="965"/>
      <c r="S79" s="965"/>
      <c r="T79" s="965"/>
      <c r="U79" s="965"/>
      <c r="V79" s="965">
        <v>431</v>
      </c>
      <c r="W79" s="965"/>
      <c r="X79" s="965"/>
      <c r="Y79" s="965"/>
      <c r="Z79" s="965"/>
      <c r="AA79" s="965">
        <v>12</v>
      </c>
      <c r="AB79" s="965"/>
      <c r="AC79" s="965"/>
      <c r="AD79" s="965"/>
      <c r="AE79" s="965"/>
      <c r="AF79" s="965">
        <v>12</v>
      </c>
      <c r="AG79" s="965"/>
      <c r="AH79" s="965"/>
      <c r="AI79" s="965"/>
      <c r="AJ79" s="965"/>
      <c r="AK79" s="965" t="s">
        <v>563</v>
      </c>
      <c r="AL79" s="965"/>
      <c r="AM79" s="965"/>
      <c r="AN79" s="965"/>
      <c r="AO79" s="965"/>
      <c r="AP79" s="965" t="s">
        <v>559</v>
      </c>
      <c r="AQ79" s="965"/>
      <c r="AR79" s="965"/>
      <c r="AS79" s="965"/>
      <c r="AT79" s="965"/>
      <c r="AU79" s="965" t="s">
        <v>560</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549</v>
      </c>
      <c r="C80" s="969"/>
      <c r="D80" s="969"/>
      <c r="E80" s="969"/>
      <c r="F80" s="969"/>
      <c r="G80" s="969"/>
      <c r="H80" s="969"/>
      <c r="I80" s="969"/>
      <c r="J80" s="969"/>
      <c r="K80" s="969"/>
      <c r="L80" s="969"/>
      <c r="M80" s="969"/>
      <c r="N80" s="969"/>
      <c r="O80" s="969"/>
      <c r="P80" s="970"/>
      <c r="Q80" s="971">
        <v>4</v>
      </c>
      <c r="R80" s="965"/>
      <c r="S80" s="965"/>
      <c r="T80" s="965"/>
      <c r="U80" s="965"/>
      <c r="V80" s="965">
        <v>1</v>
      </c>
      <c r="W80" s="965"/>
      <c r="X80" s="965"/>
      <c r="Y80" s="965"/>
      <c r="Z80" s="965"/>
      <c r="AA80" s="965">
        <v>3</v>
      </c>
      <c r="AB80" s="965"/>
      <c r="AC80" s="965"/>
      <c r="AD80" s="965"/>
      <c r="AE80" s="965"/>
      <c r="AF80" s="965">
        <v>3</v>
      </c>
      <c r="AG80" s="965"/>
      <c r="AH80" s="965"/>
      <c r="AI80" s="965"/>
      <c r="AJ80" s="965"/>
      <c r="AK80" s="965" t="s">
        <v>564</v>
      </c>
      <c r="AL80" s="965"/>
      <c r="AM80" s="965"/>
      <c r="AN80" s="965"/>
      <c r="AO80" s="965"/>
      <c r="AP80" s="965" t="s">
        <v>559</v>
      </c>
      <c r="AQ80" s="965"/>
      <c r="AR80" s="965"/>
      <c r="AS80" s="965"/>
      <c r="AT80" s="965"/>
      <c r="AU80" s="965" t="s">
        <v>560</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550</v>
      </c>
      <c r="C81" s="969"/>
      <c r="D81" s="969"/>
      <c r="E81" s="969"/>
      <c r="F81" s="969"/>
      <c r="G81" s="969"/>
      <c r="H81" s="969"/>
      <c r="I81" s="969"/>
      <c r="J81" s="969"/>
      <c r="K81" s="969"/>
      <c r="L81" s="969"/>
      <c r="M81" s="969"/>
      <c r="N81" s="969"/>
      <c r="O81" s="969"/>
      <c r="P81" s="970"/>
      <c r="Q81" s="971">
        <v>36</v>
      </c>
      <c r="R81" s="965"/>
      <c r="S81" s="965"/>
      <c r="T81" s="965"/>
      <c r="U81" s="965"/>
      <c r="V81" s="965">
        <v>33</v>
      </c>
      <c r="W81" s="965"/>
      <c r="X81" s="965"/>
      <c r="Y81" s="965"/>
      <c r="Z81" s="965"/>
      <c r="AA81" s="965">
        <v>3</v>
      </c>
      <c r="AB81" s="965"/>
      <c r="AC81" s="965"/>
      <c r="AD81" s="965"/>
      <c r="AE81" s="965"/>
      <c r="AF81" s="965">
        <v>3</v>
      </c>
      <c r="AG81" s="965"/>
      <c r="AH81" s="965"/>
      <c r="AI81" s="965"/>
      <c r="AJ81" s="965"/>
      <c r="AK81" s="965" t="s">
        <v>565</v>
      </c>
      <c r="AL81" s="965"/>
      <c r="AM81" s="965"/>
      <c r="AN81" s="965"/>
      <c r="AO81" s="965"/>
      <c r="AP81" s="965" t="s">
        <v>559</v>
      </c>
      <c r="AQ81" s="965"/>
      <c r="AR81" s="965"/>
      <c r="AS81" s="965"/>
      <c r="AT81" s="965"/>
      <c r="AU81" s="965" t="s">
        <v>560</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t="s">
        <v>551</v>
      </c>
      <c r="C82" s="969"/>
      <c r="D82" s="969"/>
      <c r="E82" s="969"/>
      <c r="F82" s="969"/>
      <c r="G82" s="969"/>
      <c r="H82" s="969"/>
      <c r="I82" s="969"/>
      <c r="J82" s="969"/>
      <c r="K82" s="969"/>
      <c r="L82" s="969"/>
      <c r="M82" s="969"/>
      <c r="N82" s="969"/>
      <c r="O82" s="969"/>
      <c r="P82" s="970"/>
      <c r="Q82" s="971">
        <v>1851</v>
      </c>
      <c r="R82" s="965"/>
      <c r="S82" s="965"/>
      <c r="T82" s="965"/>
      <c r="U82" s="965"/>
      <c r="V82" s="965">
        <v>1815</v>
      </c>
      <c r="W82" s="965"/>
      <c r="X82" s="965"/>
      <c r="Y82" s="965"/>
      <c r="Z82" s="965"/>
      <c r="AA82" s="965">
        <v>37</v>
      </c>
      <c r="AB82" s="965"/>
      <c r="AC82" s="965"/>
      <c r="AD82" s="965"/>
      <c r="AE82" s="965"/>
      <c r="AF82" s="965">
        <v>37</v>
      </c>
      <c r="AG82" s="965"/>
      <c r="AH82" s="965"/>
      <c r="AI82" s="965"/>
      <c r="AJ82" s="965"/>
      <c r="AK82" s="965">
        <v>28</v>
      </c>
      <c r="AL82" s="965"/>
      <c r="AM82" s="965"/>
      <c r="AN82" s="965"/>
      <c r="AO82" s="965"/>
      <c r="AP82" s="965">
        <v>439</v>
      </c>
      <c r="AQ82" s="965"/>
      <c r="AR82" s="965"/>
      <c r="AS82" s="965"/>
      <c r="AT82" s="965"/>
      <c r="AU82" s="965">
        <v>37</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t="s">
        <v>552</v>
      </c>
      <c r="C83" s="969"/>
      <c r="D83" s="969"/>
      <c r="E83" s="969"/>
      <c r="F83" s="969"/>
      <c r="G83" s="969"/>
      <c r="H83" s="969"/>
      <c r="I83" s="969"/>
      <c r="J83" s="969"/>
      <c r="K83" s="969"/>
      <c r="L83" s="969"/>
      <c r="M83" s="969"/>
      <c r="N83" s="969"/>
      <c r="O83" s="969"/>
      <c r="P83" s="970"/>
      <c r="Q83" s="971">
        <v>9</v>
      </c>
      <c r="R83" s="965"/>
      <c r="S83" s="965"/>
      <c r="T83" s="965"/>
      <c r="U83" s="965"/>
      <c r="V83" s="965">
        <v>8</v>
      </c>
      <c r="W83" s="965"/>
      <c r="X83" s="965"/>
      <c r="Y83" s="965"/>
      <c r="Z83" s="965"/>
      <c r="AA83" s="965">
        <v>1</v>
      </c>
      <c r="AB83" s="965"/>
      <c r="AC83" s="965"/>
      <c r="AD83" s="965"/>
      <c r="AE83" s="965"/>
      <c r="AF83" s="965">
        <v>1</v>
      </c>
      <c r="AG83" s="965"/>
      <c r="AH83" s="965"/>
      <c r="AI83" s="965"/>
      <c r="AJ83" s="965"/>
      <c r="AK83" s="965" t="s">
        <v>565</v>
      </c>
      <c r="AL83" s="965"/>
      <c r="AM83" s="965"/>
      <c r="AN83" s="965"/>
      <c r="AO83" s="965"/>
      <c r="AP83" s="965" t="s">
        <v>559</v>
      </c>
      <c r="AQ83" s="965"/>
      <c r="AR83" s="965"/>
      <c r="AS83" s="965"/>
      <c r="AT83" s="965"/>
      <c r="AU83" s="965" t="s">
        <v>559</v>
      </c>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t="s">
        <v>553</v>
      </c>
      <c r="C84" s="969"/>
      <c r="D84" s="969"/>
      <c r="E84" s="969"/>
      <c r="F84" s="969"/>
      <c r="G84" s="969"/>
      <c r="H84" s="969"/>
      <c r="I84" s="969"/>
      <c r="J84" s="969"/>
      <c r="K84" s="969"/>
      <c r="L84" s="969"/>
      <c r="M84" s="969"/>
      <c r="N84" s="969"/>
      <c r="O84" s="969"/>
      <c r="P84" s="970"/>
      <c r="Q84" s="971">
        <v>34</v>
      </c>
      <c r="R84" s="965"/>
      <c r="S84" s="965"/>
      <c r="T84" s="965"/>
      <c r="U84" s="965"/>
      <c r="V84" s="965">
        <v>33</v>
      </c>
      <c r="W84" s="965"/>
      <c r="X84" s="965"/>
      <c r="Y84" s="965"/>
      <c r="Z84" s="965"/>
      <c r="AA84" s="965">
        <v>1</v>
      </c>
      <c r="AB84" s="965"/>
      <c r="AC84" s="965"/>
      <c r="AD84" s="965"/>
      <c r="AE84" s="965"/>
      <c r="AF84" s="965">
        <v>1</v>
      </c>
      <c r="AG84" s="965"/>
      <c r="AH84" s="965"/>
      <c r="AI84" s="965"/>
      <c r="AJ84" s="965"/>
      <c r="AK84" s="965">
        <v>0</v>
      </c>
      <c r="AL84" s="965"/>
      <c r="AM84" s="965"/>
      <c r="AN84" s="965"/>
      <c r="AO84" s="965"/>
      <c r="AP84" s="965" t="s">
        <v>566</v>
      </c>
      <c r="AQ84" s="965"/>
      <c r="AR84" s="965"/>
      <c r="AS84" s="965"/>
      <c r="AT84" s="965"/>
      <c r="AU84" s="965" t="s">
        <v>559</v>
      </c>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t="s">
        <v>554</v>
      </c>
      <c r="C85" s="969"/>
      <c r="D85" s="969"/>
      <c r="E85" s="969"/>
      <c r="F85" s="969"/>
      <c r="G85" s="969"/>
      <c r="H85" s="969"/>
      <c r="I85" s="969"/>
      <c r="J85" s="969"/>
      <c r="K85" s="969"/>
      <c r="L85" s="969"/>
      <c r="M85" s="969"/>
      <c r="N85" s="969"/>
      <c r="O85" s="969"/>
      <c r="P85" s="970"/>
      <c r="Q85" s="971">
        <v>55</v>
      </c>
      <c r="R85" s="965"/>
      <c r="S85" s="965"/>
      <c r="T85" s="965"/>
      <c r="U85" s="965"/>
      <c r="V85" s="965">
        <v>55</v>
      </c>
      <c r="W85" s="965"/>
      <c r="X85" s="965"/>
      <c r="Y85" s="965"/>
      <c r="Z85" s="965"/>
      <c r="AA85" s="965">
        <v>0</v>
      </c>
      <c r="AB85" s="965"/>
      <c r="AC85" s="965"/>
      <c r="AD85" s="965"/>
      <c r="AE85" s="965"/>
      <c r="AF85" s="965">
        <v>0</v>
      </c>
      <c r="AG85" s="965"/>
      <c r="AH85" s="965"/>
      <c r="AI85" s="965"/>
      <c r="AJ85" s="965"/>
      <c r="AK85" s="965">
        <v>5</v>
      </c>
      <c r="AL85" s="965"/>
      <c r="AM85" s="965"/>
      <c r="AN85" s="965"/>
      <c r="AO85" s="965"/>
      <c r="AP85" s="965">
        <v>43</v>
      </c>
      <c r="AQ85" s="965"/>
      <c r="AR85" s="965"/>
      <c r="AS85" s="965"/>
      <c r="AT85" s="965"/>
      <c r="AU85" s="965">
        <v>5</v>
      </c>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t="s">
        <v>555</v>
      </c>
      <c r="C86" s="969"/>
      <c r="D86" s="969"/>
      <c r="E86" s="969"/>
      <c r="F86" s="969"/>
      <c r="G86" s="969"/>
      <c r="H86" s="969"/>
      <c r="I86" s="969"/>
      <c r="J86" s="969"/>
      <c r="K86" s="969"/>
      <c r="L86" s="969"/>
      <c r="M86" s="969"/>
      <c r="N86" s="969"/>
      <c r="O86" s="969"/>
      <c r="P86" s="970"/>
      <c r="Q86" s="971">
        <v>245</v>
      </c>
      <c r="R86" s="965"/>
      <c r="S86" s="965"/>
      <c r="T86" s="965"/>
      <c r="U86" s="965"/>
      <c r="V86" s="965">
        <v>240</v>
      </c>
      <c r="W86" s="965"/>
      <c r="X86" s="965"/>
      <c r="Y86" s="965"/>
      <c r="Z86" s="965"/>
      <c r="AA86" s="965">
        <v>5</v>
      </c>
      <c r="AB86" s="965"/>
      <c r="AC86" s="965"/>
      <c r="AD86" s="965"/>
      <c r="AE86" s="965"/>
      <c r="AF86" s="965">
        <v>5</v>
      </c>
      <c r="AG86" s="965"/>
      <c r="AH86" s="965"/>
      <c r="AI86" s="965"/>
      <c r="AJ86" s="965"/>
      <c r="AK86" s="965">
        <v>0</v>
      </c>
      <c r="AL86" s="965"/>
      <c r="AM86" s="965"/>
      <c r="AN86" s="965"/>
      <c r="AO86" s="965"/>
      <c r="AP86" s="965" t="s">
        <v>559</v>
      </c>
      <c r="AQ86" s="965"/>
      <c r="AR86" s="965"/>
      <c r="AS86" s="965"/>
      <c r="AT86" s="965"/>
      <c r="AU86" s="965" t="s">
        <v>559</v>
      </c>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t="s">
        <v>556</v>
      </c>
      <c r="C87" s="959"/>
      <c r="D87" s="959"/>
      <c r="E87" s="959"/>
      <c r="F87" s="959"/>
      <c r="G87" s="959"/>
      <c r="H87" s="959"/>
      <c r="I87" s="959"/>
      <c r="J87" s="959"/>
      <c r="K87" s="959"/>
      <c r="L87" s="959"/>
      <c r="M87" s="959"/>
      <c r="N87" s="959"/>
      <c r="O87" s="959"/>
      <c r="P87" s="960"/>
      <c r="Q87" s="961">
        <v>93041</v>
      </c>
      <c r="R87" s="962"/>
      <c r="S87" s="962"/>
      <c r="T87" s="962"/>
      <c r="U87" s="962"/>
      <c r="V87" s="962">
        <v>91266</v>
      </c>
      <c r="W87" s="962"/>
      <c r="X87" s="962"/>
      <c r="Y87" s="962"/>
      <c r="Z87" s="962"/>
      <c r="AA87" s="962">
        <v>1775</v>
      </c>
      <c r="AB87" s="962"/>
      <c r="AC87" s="962"/>
      <c r="AD87" s="962"/>
      <c r="AE87" s="962"/>
      <c r="AF87" s="962">
        <v>1775</v>
      </c>
      <c r="AG87" s="962"/>
      <c r="AH87" s="962"/>
      <c r="AI87" s="962"/>
      <c r="AJ87" s="962"/>
      <c r="AK87" s="962">
        <v>941</v>
      </c>
      <c r="AL87" s="962"/>
      <c r="AM87" s="962"/>
      <c r="AN87" s="962"/>
      <c r="AO87" s="962"/>
      <c r="AP87" s="962" t="s">
        <v>557</v>
      </c>
      <c r="AQ87" s="962"/>
      <c r="AR87" s="962"/>
      <c r="AS87" s="962"/>
      <c r="AT87" s="962"/>
      <c r="AU87" s="962" t="s">
        <v>559</v>
      </c>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v>1600</v>
      </c>
      <c r="AQ88" s="953"/>
      <c r="AR88" s="953"/>
      <c r="AS88" s="953"/>
      <c r="AT88" s="953"/>
      <c r="AU88" s="953">
        <v>118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284</v>
      </c>
      <c r="AG109" s="886"/>
      <c r="AH109" s="886"/>
      <c r="AI109" s="886"/>
      <c r="AJ109" s="887"/>
      <c r="AK109" s="888" t="s">
        <v>283</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284</v>
      </c>
      <c r="BW109" s="886"/>
      <c r="BX109" s="886"/>
      <c r="BY109" s="886"/>
      <c r="BZ109" s="887"/>
      <c r="CA109" s="888" t="s">
        <v>283</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284</v>
      </c>
      <c r="DM109" s="886"/>
      <c r="DN109" s="886"/>
      <c r="DO109" s="886"/>
      <c r="DP109" s="887"/>
      <c r="DQ109" s="888" t="s">
        <v>283</v>
      </c>
      <c r="DR109" s="886"/>
      <c r="DS109" s="886"/>
      <c r="DT109" s="886"/>
      <c r="DU109" s="887"/>
      <c r="DV109" s="888" t="s">
        <v>407</v>
      </c>
      <c r="DW109" s="886"/>
      <c r="DX109" s="886"/>
      <c r="DY109" s="886"/>
      <c r="DZ109" s="917"/>
    </row>
    <row r="110" spans="1:131" s="197" customFormat="1" ht="26.25" customHeight="1">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974867</v>
      </c>
      <c r="AB110" s="871"/>
      <c r="AC110" s="871"/>
      <c r="AD110" s="871"/>
      <c r="AE110" s="872"/>
      <c r="AF110" s="873">
        <v>985743</v>
      </c>
      <c r="AG110" s="871"/>
      <c r="AH110" s="871"/>
      <c r="AI110" s="871"/>
      <c r="AJ110" s="872"/>
      <c r="AK110" s="873">
        <v>976539</v>
      </c>
      <c r="AL110" s="871"/>
      <c r="AM110" s="871"/>
      <c r="AN110" s="871"/>
      <c r="AO110" s="872"/>
      <c r="AP110" s="874">
        <v>19.899999999999999</v>
      </c>
      <c r="AQ110" s="875"/>
      <c r="AR110" s="875"/>
      <c r="AS110" s="875"/>
      <c r="AT110" s="876"/>
      <c r="AU110" s="918" t="s">
        <v>60</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10795515</v>
      </c>
      <c r="BR110" s="798"/>
      <c r="BS110" s="798"/>
      <c r="BT110" s="798"/>
      <c r="BU110" s="798"/>
      <c r="BV110" s="798">
        <v>10532888</v>
      </c>
      <c r="BW110" s="798"/>
      <c r="BX110" s="798"/>
      <c r="BY110" s="798"/>
      <c r="BZ110" s="798"/>
      <c r="CA110" s="798">
        <v>10395081</v>
      </c>
      <c r="CB110" s="798"/>
      <c r="CC110" s="798"/>
      <c r="CD110" s="798"/>
      <c r="CE110" s="798"/>
      <c r="CF110" s="859">
        <v>211.4</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137965</v>
      </c>
      <c r="BR111" s="769"/>
      <c r="BS111" s="769"/>
      <c r="BT111" s="769"/>
      <c r="BU111" s="769"/>
      <c r="BV111" s="769">
        <v>146794</v>
      </c>
      <c r="BW111" s="769"/>
      <c r="BX111" s="769"/>
      <c r="BY111" s="769"/>
      <c r="BZ111" s="769"/>
      <c r="CA111" s="769">
        <v>144775</v>
      </c>
      <c r="CB111" s="769"/>
      <c r="CC111" s="769"/>
      <c r="CD111" s="769"/>
      <c r="CE111" s="769"/>
      <c r="CF111" s="846">
        <v>2.9</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10262502</v>
      </c>
      <c r="BR112" s="769"/>
      <c r="BS112" s="769"/>
      <c r="BT112" s="769"/>
      <c r="BU112" s="769"/>
      <c r="BV112" s="769">
        <v>10365460</v>
      </c>
      <c r="BW112" s="769"/>
      <c r="BX112" s="769"/>
      <c r="BY112" s="769"/>
      <c r="BZ112" s="769"/>
      <c r="CA112" s="769">
        <v>10016056</v>
      </c>
      <c r="CB112" s="769"/>
      <c r="CC112" s="769"/>
      <c r="CD112" s="769"/>
      <c r="CE112" s="769"/>
      <c r="CF112" s="846">
        <v>203.7</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577187</v>
      </c>
      <c r="AB113" s="907"/>
      <c r="AC113" s="907"/>
      <c r="AD113" s="907"/>
      <c r="AE113" s="908"/>
      <c r="AF113" s="909">
        <v>557346</v>
      </c>
      <c r="AG113" s="907"/>
      <c r="AH113" s="907"/>
      <c r="AI113" s="907"/>
      <c r="AJ113" s="908"/>
      <c r="AK113" s="909">
        <v>538686</v>
      </c>
      <c r="AL113" s="907"/>
      <c r="AM113" s="907"/>
      <c r="AN113" s="907"/>
      <c r="AO113" s="908"/>
      <c r="AP113" s="910">
        <v>11</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201771</v>
      </c>
      <c r="BR113" s="769"/>
      <c r="BS113" s="769"/>
      <c r="BT113" s="769"/>
      <c r="BU113" s="769"/>
      <c r="BV113" s="769">
        <v>126340</v>
      </c>
      <c r="BW113" s="769"/>
      <c r="BX113" s="769"/>
      <c r="BY113" s="769"/>
      <c r="BZ113" s="769"/>
      <c r="CA113" s="769">
        <v>118308</v>
      </c>
      <c r="CB113" s="769"/>
      <c r="CC113" s="769"/>
      <c r="CD113" s="769"/>
      <c r="CE113" s="769"/>
      <c r="CF113" s="846">
        <v>2.4</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133772</v>
      </c>
      <c r="AB114" s="782"/>
      <c r="AC114" s="782"/>
      <c r="AD114" s="782"/>
      <c r="AE114" s="783"/>
      <c r="AF114" s="784">
        <v>106963</v>
      </c>
      <c r="AG114" s="782"/>
      <c r="AH114" s="782"/>
      <c r="AI114" s="782"/>
      <c r="AJ114" s="783"/>
      <c r="AK114" s="784">
        <v>54158</v>
      </c>
      <c r="AL114" s="782"/>
      <c r="AM114" s="782"/>
      <c r="AN114" s="782"/>
      <c r="AO114" s="783"/>
      <c r="AP114" s="752">
        <v>1.1000000000000001</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1511733</v>
      </c>
      <c r="BR114" s="769"/>
      <c r="BS114" s="769"/>
      <c r="BT114" s="769"/>
      <c r="BU114" s="769"/>
      <c r="BV114" s="769">
        <v>1520663</v>
      </c>
      <c r="BW114" s="769"/>
      <c r="BX114" s="769"/>
      <c r="BY114" s="769"/>
      <c r="BZ114" s="769"/>
      <c r="CA114" s="769">
        <v>1630698</v>
      </c>
      <c r="CB114" s="769"/>
      <c r="CC114" s="769"/>
      <c r="CD114" s="769"/>
      <c r="CE114" s="769"/>
      <c r="CF114" s="846">
        <v>33.200000000000003</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1962</v>
      </c>
      <c r="AB115" s="907"/>
      <c r="AC115" s="907"/>
      <c r="AD115" s="907"/>
      <c r="AE115" s="908"/>
      <c r="AF115" s="909">
        <v>4324</v>
      </c>
      <c r="AG115" s="907"/>
      <c r="AH115" s="907"/>
      <c r="AI115" s="907"/>
      <c r="AJ115" s="908"/>
      <c r="AK115" s="909">
        <v>4116</v>
      </c>
      <c r="AL115" s="907"/>
      <c r="AM115" s="907"/>
      <c r="AN115" s="907"/>
      <c r="AO115" s="908"/>
      <c r="AP115" s="910">
        <v>0.1</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v>82</v>
      </c>
      <c r="BR115" s="769"/>
      <c r="BS115" s="769"/>
      <c r="BT115" s="769"/>
      <c r="BU115" s="769"/>
      <c r="BV115" s="769">
        <v>73</v>
      </c>
      <c r="BW115" s="769"/>
      <c r="BX115" s="769"/>
      <c r="BY115" s="769"/>
      <c r="BZ115" s="769"/>
      <c r="CA115" s="769">
        <v>65</v>
      </c>
      <c r="CB115" s="769"/>
      <c r="CC115" s="769"/>
      <c r="CD115" s="769"/>
      <c r="CE115" s="769"/>
      <c r="CF115" s="846">
        <v>0</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1687788</v>
      </c>
      <c r="AB117" s="893"/>
      <c r="AC117" s="893"/>
      <c r="AD117" s="893"/>
      <c r="AE117" s="894"/>
      <c r="AF117" s="896">
        <v>1654376</v>
      </c>
      <c r="AG117" s="893"/>
      <c r="AH117" s="893"/>
      <c r="AI117" s="893"/>
      <c r="AJ117" s="894"/>
      <c r="AK117" s="896">
        <v>1573499</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284</v>
      </c>
      <c r="AG118" s="886"/>
      <c r="AH118" s="886"/>
      <c r="AI118" s="886"/>
      <c r="AJ118" s="887"/>
      <c r="AK118" s="888" t="s">
        <v>283</v>
      </c>
      <c r="AL118" s="886"/>
      <c r="AM118" s="886"/>
      <c r="AN118" s="886"/>
      <c r="AO118" s="887"/>
      <c r="AP118" s="889" t="s">
        <v>407</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435</v>
      </c>
      <c r="BP118" s="836"/>
      <c r="BQ118" s="855">
        <v>22909568</v>
      </c>
      <c r="BR118" s="856"/>
      <c r="BS118" s="856"/>
      <c r="BT118" s="856"/>
      <c r="BU118" s="856"/>
      <c r="BV118" s="856">
        <v>22692218</v>
      </c>
      <c r="BW118" s="856"/>
      <c r="BX118" s="856"/>
      <c r="BY118" s="856"/>
      <c r="BZ118" s="856"/>
      <c r="CA118" s="856">
        <v>22304983</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2266456</v>
      </c>
      <c r="BR119" s="798"/>
      <c r="BS119" s="798"/>
      <c r="BT119" s="798"/>
      <c r="BU119" s="798"/>
      <c r="BV119" s="798">
        <v>2358632</v>
      </c>
      <c r="BW119" s="798"/>
      <c r="BX119" s="798"/>
      <c r="BY119" s="798"/>
      <c r="BZ119" s="798"/>
      <c r="CA119" s="798">
        <v>2266907</v>
      </c>
      <c r="CB119" s="798"/>
      <c r="CC119" s="798"/>
      <c r="CD119" s="798"/>
      <c r="CE119" s="798"/>
      <c r="CF119" s="859">
        <v>46.1</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137965</v>
      </c>
      <c r="DH119" s="715"/>
      <c r="DI119" s="715"/>
      <c r="DJ119" s="715"/>
      <c r="DK119" s="716"/>
      <c r="DL119" s="717">
        <v>146794</v>
      </c>
      <c r="DM119" s="715"/>
      <c r="DN119" s="715"/>
      <c r="DO119" s="715"/>
      <c r="DP119" s="716"/>
      <c r="DQ119" s="717">
        <v>144775</v>
      </c>
      <c r="DR119" s="715"/>
      <c r="DS119" s="715"/>
      <c r="DT119" s="715"/>
      <c r="DU119" s="716"/>
      <c r="DV119" s="805">
        <v>2.9</v>
      </c>
      <c r="DW119" s="806"/>
      <c r="DX119" s="806"/>
      <c r="DY119" s="806"/>
      <c r="DZ119" s="807"/>
    </row>
    <row r="120" spans="1:130" s="197" customFormat="1" ht="26.25" customHeight="1">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2382328</v>
      </c>
      <c r="BR120" s="769"/>
      <c r="BS120" s="769"/>
      <c r="BT120" s="769"/>
      <c r="BU120" s="769"/>
      <c r="BV120" s="769">
        <v>2238490</v>
      </c>
      <c r="BW120" s="769"/>
      <c r="BX120" s="769"/>
      <c r="BY120" s="769"/>
      <c r="BZ120" s="769"/>
      <c r="CA120" s="769">
        <v>2097298</v>
      </c>
      <c r="CB120" s="769"/>
      <c r="CC120" s="769"/>
      <c r="CD120" s="769"/>
      <c r="CE120" s="769"/>
      <c r="CF120" s="846">
        <v>42.7</v>
      </c>
      <c r="CG120" s="847"/>
      <c r="CH120" s="847"/>
      <c r="CI120" s="847"/>
      <c r="CJ120" s="847"/>
      <c r="CK120" s="848" t="s">
        <v>441</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7944267</v>
      </c>
      <c r="DH120" s="798"/>
      <c r="DI120" s="798"/>
      <c r="DJ120" s="798"/>
      <c r="DK120" s="798"/>
      <c r="DL120" s="798">
        <v>7941699</v>
      </c>
      <c r="DM120" s="798"/>
      <c r="DN120" s="798"/>
      <c r="DO120" s="798"/>
      <c r="DP120" s="798"/>
      <c r="DQ120" s="798">
        <v>7693071</v>
      </c>
      <c r="DR120" s="798"/>
      <c r="DS120" s="798"/>
      <c r="DT120" s="798"/>
      <c r="DU120" s="798"/>
      <c r="DV120" s="799">
        <v>156.5</v>
      </c>
      <c r="DW120" s="799"/>
      <c r="DX120" s="799"/>
      <c r="DY120" s="799"/>
      <c r="DZ120" s="800"/>
    </row>
    <row r="121" spans="1:130" s="197" customFormat="1" ht="26.25" customHeight="1">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13445167</v>
      </c>
      <c r="BR121" s="856"/>
      <c r="BS121" s="856"/>
      <c r="BT121" s="856"/>
      <c r="BU121" s="856"/>
      <c r="BV121" s="856">
        <v>13405307</v>
      </c>
      <c r="BW121" s="856"/>
      <c r="BX121" s="856"/>
      <c r="BY121" s="856"/>
      <c r="BZ121" s="856"/>
      <c r="CA121" s="856">
        <v>13436443</v>
      </c>
      <c r="CB121" s="856"/>
      <c r="CC121" s="856"/>
      <c r="CD121" s="856"/>
      <c r="CE121" s="856"/>
      <c r="CF121" s="857">
        <v>273.3</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1136945</v>
      </c>
      <c r="DH121" s="769"/>
      <c r="DI121" s="769"/>
      <c r="DJ121" s="769"/>
      <c r="DK121" s="769"/>
      <c r="DL121" s="769">
        <v>1192665</v>
      </c>
      <c r="DM121" s="769"/>
      <c r="DN121" s="769"/>
      <c r="DO121" s="769"/>
      <c r="DP121" s="769"/>
      <c r="DQ121" s="769">
        <v>1065192</v>
      </c>
      <c r="DR121" s="769"/>
      <c r="DS121" s="769"/>
      <c r="DT121" s="769"/>
      <c r="DU121" s="769"/>
      <c r="DV121" s="821">
        <v>21.7</v>
      </c>
      <c r="DW121" s="821"/>
      <c r="DX121" s="821"/>
      <c r="DY121" s="821"/>
      <c r="DZ121" s="822"/>
    </row>
    <row r="122" spans="1:130" s="197" customFormat="1" ht="26.25" customHeight="1">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444</v>
      </c>
      <c r="BP122" s="836"/>
      <c r="BQ122" s="837">
        <v>18093951</v>
      </c>
      <c r="BR122" s="838"/>
      <c r="BS122" s="838"/>
      <c r="BT122" s="838"/>
      <c r="BU122" s="838"/>
      <c r="BV122" s="838">
        <v>18002429</v>
      </c>
      <c r="BW122" s="838"/>
      <c r="BX122" s="838"/>
      <c r="BY122" s="838"/>
      <c r="BZ122" s="838"/>
      <c r="CA122" s="838">
        <v>17800648</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v>493382</v>
      </c>
      <c r="DH122" s="769"/>
      <c r="DI122" s="769"/>
      <c r="DJ122" s="769"/>
      <c r="DK122" s="769"/>
      <c r="DL122" s="769">
        <v>575122</v>
      </c>
      <c r="DM122" s="769"/>
      <c r="DN122" s="769"/>
      <c r="DO122" s="769"/>
      <c r="DP122" s="769"/>
      <c r="DQ122" s="769">
        <v>646757</v>
      </c>
      <c r="DR122" s="769"/>
      <c r="DS122" s="769"/>
      <c r="DT122" s="769"/>
      <c r="DU122" s="769"/>
      <c r="DV122" s="821">
        <v>13.2</v>
      </c>
      <c r="DW122" s="821"/>
      <c r="DX122" s="821"/>
      <c r="DY122" s="821"/>
      <c r="DZ122" s="822"/>
    </row>
    <row r="123" spans="1:130" s="197" customFormat="1" ht="26.25" customHeight="1" thickBot="1">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96.1</v>
      </c>
      <c r="BR123" s="830"/>
      <c r="BS123" s="830"/>
      <c r="BT123" s="830"/>
      <c r="BU123" s="830"/>
      <c r="BV123" s="830">
        <v>94.9</v>
      </c>
      <c r="BW123" s="830"/>
      <c r="BX123" s="830"/>
      <c r="BY123" s="830"/>
      <c r="BZ123" s="830"/>
      <c r="CA123" s="830">
        <v>91.6</v>
      </c>
      <c r="CB123" s="830"/>
      <c r="CC123" s="830"/>
      <c r="CD123" s="830"/>
      <c r="CE123" s="830"/>
      <c r="CF123" s="728"/>
      <c r="CG123" s="729"/>
      <c r="CH123" s="729"/>
      <c r="CI123" s="729"/>
      <c r="CJ123" s="831"/>
      <c r="CK123" s="849"/>
      <c r="CL123" s="810"/>
      <c r="CM123" s="810"/>
      <c r="CN123" s="810"/>
      <c r="CO123" s="811"/>
      <c r="CP123" s="826" t="s">
        <v>389</v>
      </c>
      <c r="CQ123" s="827"/>
      <c r="CR123" s="827"/>
      <c r="CS123" s="827"/>
      <c r="CT123" s="827"/>
      <c r="CU123" s="827"/>
      <c r="CV123" s="827"/>
      <c r="CW123" s="827"/>
      <c r="CX123" s="827"/>
      <c r="CY123" s="827"/>
      <c r="CZ123" s="827"/>
      <c r="DA123" s="827"/>
      <c r="DB123" s="827"/>
      <c r="DC123" s="827"/>
      <c r="DD123" s="827"/>
      <c r="DE123" s="827"/>
      <c r="DF123" s="828"/>
      <c r="DG123" s="781">
        <v>323323</v>
      </c>
      <c r="DH123" s="782"/>
      <c r="DI123" s="782"/>
      <c r="DJ123" s="782"/>
      <c r="DK123" s="783"/>
      <c r="DL123" s="784">
        <v>312273</v>
      </c>
      <c r="DM123" s="782"/>
      <c r="DN123" s="782"/>
      <c r="DO123" s="782"/>
      <c r="DP123" s="783"/>
      <c r="DQ123" s="784">
        <v>301237</v>
      </c>
      <c r="DR123" s="782"/>
      <c r="DS123" s="782"/>
      <c r="DT123" s="782"/>
      <c r="DU123" s="783"/>
      <c r="DV123" s="752">
        <v>6.1</v>
      </c>
      <c r="DW123" s="753"/>
      <c r="DX123" s="753"/>
      <c r="DY123" s="753"/>
      <c r="DZ123" s="754"/>
    </row>
    <row r="124" spans="1:130" s="197" customFormat="1" ht="26.25" customHeight="1">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v>361980</v>
      </c>
      <c r="DH124" s="715"/>
      <c r="DI124" s="715"/>
      <c r="DJ124" s="715"/>
      <c r="DK124" s="716"/>
      <c r="DL124" s="717">
        <v>341244</v>
      </c>
      <c r="DM124" s="715"/>
      <c r="DN124" s="715"/>
      <c r="DO124" s="715"/>
      <c r="DP124" s="716"/>
      <c r="DQ124" s="717">
        <v>307555</v>
      </c>
      <c r="DR124" s="715"/>
      <c r="DS124" s="715"/>
      <c r="DT124" s="715"/>
      <c r="DU124" s="716"/>
      <c r="DV124" s="805">
        <v>6.3</v>
      </c>
      <c r="DW124" s="806"/>
      <c r="DX124" s="806"/>
      <c r="DY124" s="806"/>
      <c r="DZ124" s="807"/>
    </row>
    <row r="125" spans="1:130" s="197" customFormat="1" ht="26.25" customHeight="1" thickBot="1">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1514</v>
      </c>
      <c r="AB126" s="782"/>
      <c r="AC126" s="782"/>
      <c r="AD126" s="782"/>
      <c r="AE126" s="783"/>
      <c r="AF126" s="784">
        <v>3881</v>
      </c>
      <c r="AG126" s="782"/>
      <c r="AH126" s="782"/>
      <c r="AI126" s="782"/>
      <c r="AJ126" s="783"/>
      <c r="AK126" s="784">
        <v>3709</v>
      </c>
      <c r="AL126" s="782"/>
      <c r="AM126" s="782"/>
      <c r="AN126" s="782"/>
      <c r="AO126" s="783"/>
      <c r="AP126" s="752">
        <v>0.1</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448</v>
      </c>
      <c r="AB127" s="782"/>
      <c r="AC127" s="782"/>
      <c r="AD127" s="782"/>
      <c r="AE127" s="783"/>
      <c r="AF127" s="784">
        <v>443</v>
      </c>
      <c r="AG127" s="782"/>
      <c r="AH127" s="782"/>
      <c r="AI127" s="782"/>
      <c r="AJ127" s="783"/>
      <c r="AK127" s="784">
        <v>407</v>
      </c>
      <c r="AL127" s="782"/>
      <c r="AM127" s="782"/>
      <c r="AN127" s="782"/>
      <c r="AO127" s="783"/>
      <c r="AP127" s="752">
        <v>0</v>
      </c>
      <c r="AQ127" s="753"/>
      <c r="AR127" s="753"/>
      <c r="AS127" s="753"/>
      <c r="AT127" s="754"/>
      <c r="AU127" s="233"/>
      <c r="AV127" s="233"/>
      <c r="AW127" s="233"/>
      <c r="AX127" s="755" t="s">
        <v>455</v>
      </c>
      <c r="AY127" s="756"/>
      <c r="AZ127" s="756"/>
      <c r="BA127" s="756"/>
      <c r="BB127" s="756"/>
      <c r="BC127" s="756"/>
      <c r="BD127" s="756"/>
      <c r="BE127" s="757"/>
      <c r="BF127" s="758" t="s">
        <v>112</v>
      </c>
      <c r="BG127" s="759"/>
      <c r="BH127" s="759"/>
      <c r="BI127" s="759"/>
      <c r="BJ127" s="759"/>
      <c r="BK127" s="759"/>
      <c r="BL127" s="760"/>
      <c r="BM127" s="758">
        <v>14.44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v>82</v>
      </c>
      <c r="DH127" s="818"/>
      <c r="DI127" s="818"/>
      <c r="DJ127" s="818"/>
      <c r="DK127" s="818"/>
      <c r="DL127" s="818">
        <v>73</v>
      </c>
      <c r="DM127" s="818"/>
      <c r="DN127" s="818"/>
      <c r="DO127" s="818"/>
      <c r="DP127" s="818"/>
      <c r="DQ127" s="818">
        <v>65</v>
      </c>
      <c r="DR127" s="818"/>
      <c r="DS127" s="818"/>
      <c r="DT127" s="818"/>
      <c r="DU127" s="818"/>
      <c r="DV127" s="819">
        <v>0</v>
      </c>
      <c r="DW127" s="819"/>
      <c r="DX127" s="819"/>
      <c r="DY127" s="819"/>
      <c r="DZ127" s="820"/>
    </row>
    <row r="128" spans="1:130" s="197" customFormat="1" ht="26.25" customHeight="1">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111812</v>
      </c>
      <c r="AB128" s="722"/>
      <c r="AC128" s="722"/>
      <c r="AD128" s="722"/>
      <c r="AE128" s="723"/>
      <c r="AF128" s="724">
        <v>100774</v>
      </c>
      <c r="AG128" s="722"/>
      <c r="AH128" s="722"/>
      <c r="AI128" s="722"/>
      <c r="AJ128" s="723"/>
      <c r="AK128" s="724">
        <v>127922</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112</v>
      </c>
      <c r="BG128" s="789"/>
      <c r="BH128" s="789"/>
      <c r="BI128" s="789"/>
      <c r="BJ128" s="789"/>
      <c r="BK128" s="789"/>
      <c r="BL128" s="790"/>
      <c r="BM128" s="788">
        <v>19.440000000000001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6046915</v>
      </c>
      <c r="AB129" s="782"/>
      <c r="AC129" s="782"/>
      <c r="AD129" s="782"/>
      <c r="AE129" s="783"/>
      <c r="AF129" s="784">
        <v>5996560</v>
      </c>
      <c r="AG129" s="782"/>
      <c r="AH129" s="782"/>
      <c r="AI129" s="782"/>
      <c r="AJ129" s="783"/>
      <c r="AK129" s="784">
        <v>5999465</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9.4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1036202</v>
      </c>
      <c r="AB130" s="782"/>
      <c r="AC130" s="782"/>
      <c r="AD130" s="782"/>
      <c r="AE130" s="783"/>
      <c r="AF130" s="784">
        <v>1056254</v>
      </c>
      <c r="AG130" s="782"/>
      <c r="AH130" s="782"/>
      <c r="AI130" s="782"/>
      <c r="AJ130" s="783"/>
      <c r="AK130" s="784">
        <v>1083209</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91.6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5010713</v>
      </c>
      <c r="AB131" s="715"/>
      <c r="AC131" s="715"/>
      <c r="AD131" s="715"/>
      <c r="AE131" s="716"/>
      <c r="AF131" s="717">
        <v>4940306</v>
      </c>
      <c r="AG131" s="715"/>
      <c r="AH131" s="715"/>
      <c r="AI131" s="715"/>
      <c r="AJ131" s="716"/>
      <c r="AK131" s="717">
        <v>4916256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10.77239906</v>
      </c>
      <c r="AB132" s="738"/>
      <c r="AC132" s="738"/>
      <c r="AD132" s="738"/>
      <c r="AE132" s="739"/>
      <c r="AF132" s="740">
        <v>10.067149690000001</v>
      </c>
      <c r="AG132" s="738"/>
      <c r="AH132" s="738"/>
      <c r="AI132" s="738"/>
      <c r="AJ132" s="739"/>
      <c r="AK132" s="740">
        <v>7.3708122600000001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11.3</v>
      </c>
      <c r="AB133" s="747"/>
      <c r="AC133" s="747"/>
      <c r="AD133" s="747"/>
      <c r="AE133" s="748"/>
      <c r="AF133" s="746">
        <v>10.6</v>
      </c>
      <c r="AG133" s="747"/>
      <c r="AH133" s="747"/>
      <c r="AI133" s="747"/>
      <c r="AJ133" s="748"/>
      <c r="AK133" s="746">
        <v>9.4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O74" sqref="O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C7" sqref="AC7"/>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38" sqref="G38:J3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31" t="s">
        <v>476</v>
      </c>
      <c r="H9" s="1132"/>
      <c r="I9" s="1132"/>
      <c r="J9" s="1133"/>
      <c r="K9" s="263">
        <v>1237536</v>
      </c>
      <c r="L9" s="264">
        <v>71975</v>
      </c>
      <c r="M9" s="265">
        <v>76983</v>
      </c>
      <c r="N9" s="266">
        <v>-6.5</v>
      </c>
    </row>
    <row r="10" spans="1:16">
      <c r="A10" s="248"/>
      <c r="B10" s="244"/>
      <c r="C10" s="244"/>
      <c r="D10" s="244"/>
      <c r="E10" s="244"/>
      <c r="F10" s="244"/>
      <c r="G10" s="1131" t="s">
        <v>477</v>
      </c>
      <c r="H10" s="1132"/>
      <c r="I10" s="1132"/>
      <c r="J10" s="1133"/>
      <c r="K10" s="267">
        <v>237950</v>
      </c>
      <c r="L10" s="268">
        <v>13839</v>
      </c>
      <c r="M10" s="269">
        <v>8074</v>
      </c>
      <c r="N10" s="270">
        <v>71.400000000000006</v>
      </c>
    </row>
    <row r="11" spans="1:16" ht="13.5" customHeight="1">
      <c r="A11" s="248"/>
      <c r="B11" s="244"/>
      <c r="C11" s="244"/>
      <c r="D11" s="244"/>
      <c r="E11" s="244"/>
      <c r="F11" s="244"/>
      <c r="G11" s="1131" t="s">
        <v>478</v>
      </c>
      <c r="H11" s="1132"/>
      <c r="I11" s="1132"/>
      <c r="J11" s="1133"/>
      <c r="K11" s="267">
        <v>275665</v>
      </c>
      <c r="L11" s="268">
        <v>16033</v>
      </c>
      <c r="M11" s="269">
        <v>11657</v>
      </c>
      <c r="N11" s="270">
        <v>37.5</v>
      </c>
    </row>
    <row r="12" spans="1:16" ht="13.5" customHeight="1">
      <c r="A12" s="248"/>
      <c r="B12" s="244"/>
      <c r="C12" s="244"/>
      <c r="D12" s="244"/>
      <c r="E12" s="244"/>
      <c r="F12" s="244"/>
      <c r="G12" s="1131" t="s">
        <v>479</v>
      </c>
      <c r="H12" s="1132"/>
      <c r="I12" s="1132"/>
      <c r="J12" s="1133"/>
      <c r="K12" s="267" t="s">
        <v>480</v>
      </c>
      <c r="L12" s="268" t="s">
        <v>480</v>
      </c>
      <c r="M12" s="269">
        <v>448</v>
      </c>
      <c r="N12" s="270" t="s">
        <v>480</v>
      </c>
    </row>
    <row r="13" spans="1:16" ht="13.5" customHeight="1">
      <c r="A13" s="248"/>
      <c r="B13" s="244"/>
      <c r="C13" s="244"/>
      <c r="D13" s="244"/>
      <c r="E13" s="244"/>
      <c r="F13" s="244"/>
      <c r="G13" s="1131" t="s">
        <v>481</v>
      </c>
      <c r="H13" s="1132"/>
      <c r="I13" s="1132"/>
      <c r="J13" s="1133"/>
      <c r="K13" s="267" t="s">
        <v>480</v>
      </c>
      <c r="L13" s="268" t="s">
        <v>480</v>
      </c>
      <c r="M13" s="269" t="s">
        <v>480</v>
      </c>
      <c r="N13" s="270" t="s">
        <v>480</v>
      </c>
    </row>
    <row r="14" spans="1:16" ht="13.5" customHeight="1">
      <c r="A14" s="248"/>
      <c r="B14" s="244"/>
      <c r="C14" s="244"/>
      <c r="D14" s="244"/>
      <c r="E14" s="244"/>
      <c r="F14" s="244"/>
      <c r="G14" s="1131" t="s">
        <v>482</v>
      </c>
      <c r="H14" s="1132"/>
      <c r="I14" s="1132"/>
      <c r="J14" s="1133"/>
      <c r="K14" s="267">
        <v>49917</v>
      </c>
      <c r="L14" s="268">
        <v>2903</v>
      </c>
      <c r="M14" s="269">
        <v>3486</v>
      </c>
      <c r="N14" s="270">
        <v>-16.7</v>
      </c>
    </row>
    <row r="15" spans="1:16" ht="13.5" customHeight="1">
      <c r="A15" s="248"/>
      <c r="B15" s="244"/>
      <c r="C15" s="244"/>
      <c r="D15" s="244"/>
      <c r="E15" s="244"/>
      <c r="F15" s="244"/>
      <c r="G15" s="1131" t="s">
        <v>483</v>
      </c>
      <c r="H15" s="1132"/>
      <c r="I15" s="1132"/>
      <c r="J15" s="1133"/>
      <c r="K15" s="267">
        <v>20445</v>
      </c>
      <c r="L15" s="268">
        <v>1189</v>
      </c>
      <c r="M15" s="269">
        <v>1601</v>
      </c>
      <c r="N15" s="270">
        <v>-25.7</v>
      </c>
    </row>
    <row r="16" spans="1:16">
      <c r="A16" s="248"/>
      <c r="B16" s="244"/>
      <c r="C16" s="244"/>
      <c r="D16" s="244"/>
      <c r="E16" s="244"/>
      <c r="F16" s="244"/>
      <c r="G16" s="1134" t="s">
        <v>484</v>
      </c>
      <c r="H16" s="1135"/>
      <c r="I16" s="1135"/>
      <c r="J16" s="1136"/>
      <c r="K16" s="268">
        <v>-106398</v>
      </c>
      <c r="L16" s="268">
        <v>-6188</v>
      </c>
      <c r="M16" s="269">
        <v>-9493</v>
      </c>
      <c r="N16" s="270">
        <v>-34.799999999999997</v>
      </c>
    </row>
    <row r="17" spans="1:16">
      <c r="A17" s="248"/>
      <c r="B17" s="244"/>
      <c r="C17" s="244"/>
      <c r="D17" s="244"/>
      <c r="E17" s="244"/>
      <c r="F17" s="244"/>
      <c r="G17" s="1134" t="s">
        <v>168</v>
      </c>
      <c r="H17" s="1135"/>
      <c r="I17" s="1135"/>
      <c r="J17" s="1136"/>
      <c r="K17" s="268">
        <v>1715115</v>
      </c>
      <c r="L17" s="268">
        <v>99751</v>
      </c>
      <c r="M17" s="269">
        <v>92756</v>
      </c>
      <c r="N17" s="270">
        <v>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28" t="s">
        <v>489</v>
      </c>
      <c r="H21" s="1129"/>
      <c r="I21" s="1129"/>
      <c r="J21" s="1130"/>
      <c r="K21" s="280">
        <v>9.19</v>
      </c>
      <c r="L21" s="281">
        <v>8.7799999999999994</v>
      </c>
      <c r="M21" s="282">
        <v>0.41</v>
      </c>
      <c r="N21" s="249"/>
      <c r="O21" s="283"/>
      <c r="P21" s="279"/>
    </row>
    <row r="22" spans="1:16" s="284" customFormat="1">
      <c r="A22" s="279"/>
      <c r="B22" s="249"/>
      <c r="C22" s="249"/>
      <c r="D22" s="249"/>
      <c r="E22" s="249"/>
      <c r="F22" s="249"/>
      <c r="G22" s="1128" t="s">
        <v>490</v>
      </c>
      <c r="H22" s="1129"/>
      <c r="I22" s="1129"/>
      <c r="J22" s="1130"/>
      <c r="K22" s="285">
        <v>95.7</v>
      </c>
      <c r="L22" s="286">
        <v>96.3</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19" t="s">
        <v>494</v>
      </c>
      <c r="H32" s="1120"/>
      <c r="I32" s="1120"/>
      <c r="J32" s="1121"/>
      <c r="K32" s="294">
        <v>976539</v>
      </c>
      <c r="L32" s="294">
        <v>56795</v>
      </c>
      <c r="M32" s="295">
        <v>53752</v>
      </c>
      <c r="N32" s="296">
        <v>5.7</v>
      </c>
    </row>
    <row r="33" spans="1:16" ht="13.5" customHeight="1">
      <c r="A33" s="248"/>
      <c r="B33" s="244"/>
      <c r="C33" s="244"/>
      <c r="D33" s="244"/>
      <c r="E33" s="244"/>
      <c r="F33" s="244"/>
      <c r="G33" s="1119" t="s">
        <v>495</v>
      </c>
      <c r="H33" s="1120"/>
      <c r="I33" s="1120"/>
      <c r="J33" s="1121"/>
      <c r="K33" s="294" t="s">
        <v>480</v>
      </c>
      <c r="L33" s="294" t="s">
        <v>480</v>
      </c>
      <c r="M33" s="295" t="s">
        <v>480</v>
      </c>
      <c r="N33" s="296" t="s">
        <v>480</v>
      </c>
    </row>
    <row r="34" spans="1:16" ht="27" customHeight="1">
      <c r="A34" s="248"/>
      <c r="B34" s="244"/>
      <c r="C34" s="244"/>
      <c r="D34" s="244"/>
      <c r="E34" s="244"/>
      <c r="F34" s="244"/>
      <c r="G34" s="1119" t="s">
        <v>496</v>
      </c>
      <c r="H34" s="1120"/>
      <c r="I34" s="1120"/>
      <c r="J34" s="1121"/>
      <c r="K34" s="294" t="s">
        <v>480</v>
      </c>
      <c r="L34" s="294" t="s">
        <v>480</v>
      </c>
      <c r="M34" s="295">
        <v>8</v>
      </c>
      <c r="N34" s="296" t="s">
        <v>480</v>
      </c>
    </row>
    <row r="35" spans="1:16" ht="27" customHeight="1">
      <c r="A35" s="248"/>
      <c r="B35" s="244"/>
      <c r="C35" s="244"/>
      <c r="D35" s="244"/>
      <c r="E35" s="244"/>
      <c r="F35" s="244"/>
      <c r="G35" s="1119" t="s">
        <v>497</v>
      </c>
      <c r="H35" s="1120"/>
      <c r="I35" s="1120"/>
      <c r="J35" s="1121"/>
      <c r="K35" s="294">
        <v>538686</v>
      </c>
      <c r="L35" s="294">
        <v>31330</v>
      </c>
      <c r="M35" s="295">
        <v>15811</v>
      </c>
      <c r="N35" s="296">
        <v>98.2</v>
      </c>
    </row>
    <row r="36" spans="1:16" ht="27" customHeight="1">
      <c r="A36" s="248"/>
      <c r="B36" s="244"/>
      <c r="C36" s="244"/>
      <c r="D36" s="244"/>
      <c r="E36" s="244"/>
      <c r="F36" s="244"/>
      <c r="G36" s="1119" t="s">
        <v>498</v>
      </c>
      <c r="H36" s="1120"/>
      <c r="I36" s="1120"/>
      <c r="J36" s="1121"/>
      <c r="K36" s="294">
        <v>54158</v>
      </c>
      <c r="L36" s="294">
        <v>3150</v>
      </c>
      <c r="M36" s="295">
        <v>3371</v>
      </c>
      <c r="N36" s="296">
        <v>-6.6</v>
      </c>
    </row>
    <row r="37" spans="1:16" ht="13.5" customHeight="1">
      <c r="A37" s="248"/>
      <c r="B37" s="244"/>
      <c r="C37" s="244"/>
      <c r="D37" s="244"/>
      <c r="E37" s="244"/>
      <c r="F37" s="244"/>
      <c r="G37" s="1119" t="s">
        <v>499</v>
      </c>
      <c r="H37" s="1120"/>
      <c r="I37" s="1120"/>
      <c r="J37" s="1121"/>
      <c r="K37" s="294">
        <v>4116</v>
      </c>
      <c r="L37" s="294">
        <v>239</v>
      </c>
      <c r="M37" s="295">
        <v>1425</v>
      </c>
      <c r="N37" s="296">
        <v>-83.2</v>
      </c>
    </row>
    <row r="38" spans="1:16" ht="27" customHeight="1">
      <c r="A38" s="248"/>
      <c r="B38" s="244"/>
      <c r="C38" s="244"/>
      <c r="D38" s="244"/>
      <c r="E38" s="244"/>
      <c r="F38" s="244"/>
      <c r="G38" s="1122" t="s">
        <v>500</v>
      </c>
      <c r="H38" s="1123"/>
      <c r="I38" s="1123"/>
      <c r="J38" s="1124"/>
      <c r="K38" s="297" t="s">
        <v>480</v>
      </c>
      <c r="L38" s="297" t="s">
        <v>480</v>
      </c>
      <c r="M38" s="298">
        <v>8</v>
      </c>
      <c r="N38" s="299" t="s">
        <v>480</v>
      </c>
      <c r="O38" s="293"/>
    </row>
    <row r="39" spans="1:16">
      <c r="A39" s="248"/>
      <c r="B39" s="244"/>
      <c r="C39" s="244"/>
      <c r="D39" s="244"/>
      <c r="E39" s="244"/>
      <c r="F39" s="244"/>
      <c r="G39" s="1122" t="s">
        <v>501</v>
      </c>
      <c r="H39" s="1123"/>
      <c r="I39" s="1123"/>
      <c r="J39" s="1124"/>
      <c r="K39" s="300">
        <v>-127922</v>
      </c>
      <c r="L39" s="300">
        <v>-7440</v>
      </c>
      <c r="M39" s="301">
        <v>-3247</v>
      </c>
      <c r="N39" s="302">
        <v>129.1</v>
      </c>
      <c r="O39" s="293"/>
    </row>
    <row r="40" spans="1:16" ht="27" customHeight="1">
      <c r="A40" s="248"/>
      <c r="B40" s="244"/>
      <c r="C40" s="244"/>
      <c r="D40" s="244"/>
      <c r="E40" s="244"/>
      <c r="F40" s="244"/>
      <c r="G40" s="1119" t="s">
        <v>502</v>
      </c>
      <c r="H40" s="1120"/>
      <c r="I40" s="1120"/>
      <c r="J40" s="1121"/>
      <c r="K40" s="300">
        <v>-1083209</v>
      </c>
      <c r="L40" s="300">
        <v>-62999</v>
      </c>
      <c r="M40" s="301">
        <v>-45760</v>
      </c>
      <c r="N40" s="302">
        <v>37.700000000000003</v>
      </c>
      <c r="O40" s="293"/>
    </row>
    <row r="41" spans="1:16">
      <c r="A41" s="248"/>
      <c r="B41" s="244"/>
      <c r="C41" s="244"/>
      <c r="D41" s="244"/>
      <c r="E41" s="244"/>
      <c r="F41" s="244"/>
      <c r="G41" s="1125" t="s">
        <v>278</v>
      </c>
      <c r="H41" s="1126"/>
      <c r="I41" s="1126"/>
      <c r="J41" s="1127"/>
      <c r="K41" s="294">
        <v>362368</v>
      </c>
      <c r="L41" s="300">
        <v>21075</v>
      </c>
      <c r="M41" s="301">
        <v>25369</v>
      </c>
      <c r="N41" s="302">
        <v>-16.899999999999999</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2" t="s">
        <v>471</v>
      </c>
      <c r="J49" s="1114" t="s">
        <v>506</v>
      </c>
      <c r="K49" s="1115"/>
      <c r="L49" s="1115"/>
      <c r="M49" s="1115"/>
      <c r="N49" s="1116"/>
    </row>
    <row r="50" spans="1:14">
      <c r="A50" s="248"/>
      <c r="B50" s="244"/>
      <c r="C50" s="244"/>
      <c r="D50" s="244"/>
      <c r="E50" s="244"/>
      <c r="F50" s="244"/>
      <c r="G50" s="312"/>
      <c r="H50" s="313"/>
      <c r="I50" s="1113"/>
      <c r="J50" s="314" t="s">
        <v>507</v>
      </c>
      <c r="K50" s="315" t="s">
        <v>508</v>
      </c>
      <c r="L50" s="316" t="s">
        <v>509</v>
      </c>
      <c r="M50" s="317" t="s">
        <v>510</v>
      </c>
      <c r="N50" s="318" t="s">
        <v>511</v>
      </c>
    </row>
    <row r="51" spans="1:14">
      <c r="A51" s="248"/>
      <c r="B51" s="244"/>
      <c r="C51" s="244"/>
      <c r="D51" s="244"/>
      <c r="E51" s="244"/>
      <c r="F51" s="244"/>
      <c r="G51" s="310" t="s">
        <v>512</v>
      </c>
      <c r="H51" s="311"/>
      <c r="I51" s="319">
        <v>1776247</v>
      </c>
      <c r="J51" s="320">
        <v>100144</v>
      </c>
      <c r="K51" s="321">
        <v>21.6</v>
      </c>
      <c r="L51" s="322">
        <v>57455</v>
      </c>
      <c r="M51" s="323">
        <v>39.799999999999997</v>
      </c>
      <c r="N51" s="324">
        <v>-18.2</v>
      </c>
    </row>
    <row r="52" spans="1:14">
      <c r="A52" s="248"/>
      <c r="B52" s="244"/>
      <c r="C52" s="244"/>
      <c r="D52" s="244"/>
      <c r="E52" s="244"/>
      <c r="F52" s="244"/>
      <c r="G52" s="325"/>
      <c r="H52" s="326" t="s">
        <v>513</v>
      </c>
      <c r="I52" s="327">
        <v>732016</v>
      </c>
      <c r="J52" s="328">
        <v>41271</v>
      </c>
      <c r="K52" s="329">
        <v>26.2</v>
      </c>
      <c r="L52" s="330">
        <v>33958</v>
      </c>
      <c r="M52" s="331">
        <v>43.6</v>
      </c>
      <c r="N52" s="332">
        <v>-17.399999999999999</v>
      </c>
    </row>
    <row r="53" spans="1:14">
      <c r="A53" s="248"/>
      <c r="B53" s="244"/>
      <c r="C53" s="244"/>
      <c r="D53" s="244"/>
      <c r="E53" s="244"/>
      <c r="F53" s="244"/>
      <c r="G53" s="310" t="s">
        <v>514</v>
      </c>
      <c r="H53" s="311"/>
      <c r="I53" s="319">
        <v>945935</v>
      </c>
      <c r="J53" s="320">
        <v>53792</v>
      </c>
      <c r="K53" s="321">
        <v>-46.3</v>
      </c>
      <c r="L53" s="322">
        <v>71812</v>
      </c>
      <c r="M53" s="323">
        <v>25</v>
      </c>
      <c r="N53" s="324">
        <v>-71.3</v>
      </c>
    </row>
    <row r="54" spans="1:14">
      <c r="A54" s="248"/>
      <c r="B54" s="244"/>
      <c r="C54" s="244"/>
      <c r="D54" s="244"/>
      <c r="E54" s="244"/>
      <c r="F54" s="244"/>
      <c r="G54" s="325"/>
      <c r="H54" s="326" t="s">
        <v>513</v>
      </c>
      <c r="I54" s="327">
        <v>695826</v>
      </c>
      <c r="J54" s="328">
        <v>39569</v>
      </c>
      <c r="K54" s="329">
        <v>-4.0999999999999996</v>
      </c>
      <c r="L54" s="330">
        <v>35025</v>
      </c>
      <c r="M54" s="331">
        <v>3.1</v>
      </c>
      <c r="N54" s="332">
        <v>-7.2</v>
      </c>
    </row>
    <row r="55" spans="1:14">
      <c r="A55" s="248"/>
      <c r="B55" s="244"/>
      <c r="C55" s="244"/>
      <c r="D55" s="244"/>
      <c r="E55" s="244"/>
      <c r="F55" s="244"/>
      <c r="G55" s="310" t="s">
        <v>515</v>
      </c>
      <c r="H55" s="311"/>
      <c r="I55" s="319">
        <v>877090</v>
      </c>
      <c r="J55" s="320">
        <v>50620</v>
      </c>
      <c r="K55" s="321">
        <v>-5.9</v>
      </c>
      <c r="L55" s="322">
        <v>61557</v>
      </c>
      <c r="M55" s="323">
        <v>-14.3</v>
      </c>
      <c r="N55" s="324">
        <v>8.4</v>
      </c>
    </row>
    <row r="56" spans="1:14">
      <c r="A56" s="248"/>
      <c r="B56" s="244"/>
      <c r="C56" s="244"/>
      <c r="D56" s="244"/>
      <c r="E56" s="244"/>
      <c r="F56" s="244"/>
      <c r="G56" s="325"/>
      <c r="H56" s="326" t="s">
        <v>513</v>
      </c>
      <c r="I56" s="327">
        <v>353340</v>
      </c>
      <c r="J56" s="328">
        <v>20392</v>
      </c>
      <c r="K56" s="329">
        <v>-48.5</v>
      </c>
      <c r="L56" s="330">
        <v>32497</v>
      </c>
      <c r="M56" s="331">
        <v>-7.2</v>
      </c>
      <c r="N56" s="332">
        <v>-41.3</v>
      </c>
    </row>
    <row r="57" spans="1:14">
      <c r="A57" s="248"/>
      <c r="B57" s="244"/>
      <c r="C57" s="244"/>
      <c r="D57" s="244"/>
      <c r="E57" s="244"/>
      <c r="F57" s="244"/>
      <c r="G57" s="310" t="s">
        <v>516</v>
      </c>
      <c r="H57" s="311"/>
      <c r="I57" s="319">
        <v>919193</v>
      </c>
      <c r="J57" s="320">
        <v>52964</v>
      </c>
      <c r="K57" s="321">
        <v>4.5999999999999996</v>
      </c>
      <c r="L57" s="322">
        <v>69806</v>
      </c>
      <c r="M57" s="323">
        <v>13.4</v>
      </c>
      <c r="N57" s="324">
        <v>-8.8000000000000007</v>
      </c>
    </row>
    <row r="58" spans="1:14">
      <c r="A58" s="248"/>
      <c r="B58" s="244"/>
      <c r="C58" s="244"/>
      <c r="D58" s="244"/>
      <c r="E58" s="244"/>
      <c r="F58" s="244"/>
      <c r="G58" s="325"/>
      <c r="H58" s="326" t="s">
        <v>513</v>
      </c>
      <c r="I58" s="327">
        <v>698571</v>
      </c>
      <c r="J58" s="328">
        <v>40252</v>
      </c>
      <c r="K58" s="329">
        <v>97.4</v>
      </c>
      <c r="L58" s="330">
        <v>32823</v>
      </c>
      <c r="M58" s="331">
        <v>1</v>
      </c>
      <c r="N58" s="332">
        <v>96.4</v>
      </c>
    </row>
    <row r="59" spans="1:14">
      <c r="A59" s="248"/>
      <c r="B59" s="244"/>
      <c r="C59" s="244"/>
      <c r="D59" s="244"/>
      <c r="E59" s="244"/>
      <c r="F59" s="244"/>
      <c r="G59" s="310" t="s">
        <v>517</v>
      </c>
      <c r="H59" s="311"/>
      <c r="I59" s="319">
        <v>994009</v>
      </c>
      <c r="J59" s="320">
        <v>57811</v>
      </c>
      <c r="K59" s="321">
        <v>9.1999999999999993</v>
      </c>
      <c r="L59" s="322">
        <v>74444</v>
      </c>
      <c r="M59" s="323">
        <v>6.6</v>
      </c>
      <c r="N59" s="324">
        <v>2.6</v>
      </c>
    </row>
    <row r="60" spans="1:14">
      <c r="A60" s="248"/>
      <c r="B60" s="244"/>
      <c r="C60" s="244"/>
      <c r="D60" s="244"/>
      <c r="E60" s="244"/>
      <c r="F60" s="244"/>
      <c r="G60" s="325"/>
      <c r="H60" s="326" t="s">
        <v>513</v>
      </c>
      <c r="I60" s="333">
        <v>669185</v>
      </c>
      <c r="J60" s="328">
        <v>38920</v>
      </c>
      <c r="K60" s="329">
        <v>-3.3</v>
      </c>
      <c r="L60" s="330">
        <v>34175</v>
      </c>
      <c r="M60" s="331">
        <v>4.0999999999999996</v>
      </c>
      <c r="N60" s="332">
        <v>-7.4</v>
      </c>
    </row>
    <row r="61" spans="1:14">
      <c r="A61" s="248"/>
      <c r="B61" s="244"/>
      <c r="C61" s="244"/>
      <c r="D61" s="244"/>
      <c r="E61" s="244"/>
      <c r="F61" s="244"/>
      <c r="G61" s="310" t="s">
        <v>518</v>
      </c>
      <c r="H61" s="334"/>
      <c r="I61" s="335">
        <v>1102495</v>
      </c>
      <c r="J61" s="336">
        <v>63066</v>
      </c>
      <c r="K61" s="337">
        <v>-3.4</v>
      </c>
      <c r="L61" s="338">
        <v>67015</v>
      </c>
      <c r="M61" s="339">
        <v>14.1</v>
      </c>
      <c r="N61" s="324">
        <v>-17.5</v>
      </c>
    </row>
    <row r="62" spans="1:14">
      <c r="A62" s="248"/>
      <c r="B62" s="244"/>
      <c r="C62" s="244"/>
      <c r="D62" s="244"/>
      <c r="E62" s="244"/>
      <c r="F62" s="244"/>
      <c r="G62" s="325"/>
      <c r="H62" s="326" t="s">
        <v>513</v>
      </c>
      <c r="I62" s="327">
        <v>629788</v>
      </c>
      <c r="J62" s="328">
        <v>36081</v>
      </c>
      <c r="K62" s="329">
        <v>13.5</v>
      </c>
      <c r="L62" s="330">
        <v>33696</v>
      </c>
      <c r="M62" s="331">
        <v>8.9</v>
      </c>
      <c r="N62" s="332">
        <v>4.5999999999999996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I44" sqref="I44:I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11.61</v>
      </c>
      <c r="G47" s="12">
        <v>14.22</v>
      </c>
      <c r="H47" s="12">
        <v>17.850000000000001</v>
      </c>
      <c r="I47" s="12">
        <v>19.7</v>
      </c>
      <c r="J47" s="13">
        <v>19.72</v>
      </c>
    </row>
    <row r="48" spans="2:10" ht="57.75" customHeight="1">
      <c r="B48" s="14"/>
      <c r="C48" s="1139" t="s">
        <v>4</v>
      </c>
      <c r="D48" s="1139"/>
      <c r="E48" s="1140"/>
      <c r="F48" s="15">
        <v>9.25</v>
      </c>
      <c r="G48" s="16">
        <v>12.92</v>
      </c>
      <c r="H48" s="16">
        <v>15.19</v>
      </c>
      <c r="I48" s="16">
        <v>12.02</v>
      </c>
      <c r="J48" s="17">
        <v>8.42</v>
      </c>
    </row>
    <row r="49" spans="2:10" ht="57.75" customHeight="1" thickBot="1">
      <c r="B49" s="18"/>
      <c r="C49" s="1141" t="s">
        <v>5</v>
      </c>
      <c r="D49" s="1141"/>
      <c r="E49" s="1142"/>
      <c r="F49" s="19">
        <v>7.1</v>
      </c>
      <c r="G49" s="20">
        <v>12.36</v>
      </c>
      <c r="H49" s="20">
        <v>9.48</v>
      </c>
      <c r="I49" s="20">
        <v>3.34</v>
      </c>
      <c r="J49" s="21">
        <v>2.0099999999999998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C7" sqref="AC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525</v>
      </c>
      <c r="D34" s="1149"/>
      <c r="E34" s="1150"/>
      <c r="F34" s="32">
        <v>9.17</v>
      </c>
      <c r="G34" s="33">
        <v>12.86</v>
      </c>
      <c r="H34" s="33">
        <v>15.12</v>
      </c>
      <c r="I34" s="33">
        <v>11.94</v>
      </c>
      <c r="J34" s="34">
        <v>8.35</v>
      </c>
      <c r="K34" s="22"/>
      <c r="L34" s="22"/>
      <c r="M34" s="22"/>
      <c r="N34" s="22"/>
      <c r="O34" s="22"/>
      <c r="P34" s="22"/>
    </row>
    <row r="35" spans="1:16" ht="39" customHeight="1">
      <c r="A35" s="22"/>
      <c r="B35" s="35"/>
      <c r="C35" s="1143" t="s">
        <v>526</v>
      </c>
      <c r="D35" s="1144"/>
      <c r="E35" s="1145"/>
      <c r="F35" s="36">
        <v>0.32</v>
      </c>
      <c r="G35" s="37">
        <v>0.11</v>
      </c>
      <c r="H35" s="37">
        <v>0.47</v>
      </c>
      <c r="I35" s="37">
        <v>0.85</v>
      </c>
      <c r="J35" s="38">
        <v>2.44</v>
      </c>
      <c r="K35" s="22"/>
      <c r="L35" s="22"/>
      <c r="M35" s="22"/>
      <c r="N35" s="22"/>
      <c r="O35" s="22"/>
      <c r="P35" s="22"/>
    </row>
    <row r="36" spans="1:16" ht="39" customHeight="1">
      <c r="A36" s="22"/>
      <c r="B36" s="35"/>
      <c r="C36" s="1143" t="s">
        <v>527</v>
      </c>
      <c r="D36" s="1144"/>
      <c r="E36" s="1145"/>
      <c r="F36" s="36">
        <v>0.21</v>
      </c>
      <c r="G36" s="37">
        <v>1.22</v>
      </c>
      <c r="H36" s="37">
        <v>1.54</v>
      </c>
      <c r="I36" s="37">
        <v>2.2200000000000002</v>
      </c>
      <c r="J36" s="38">
        <v>2.17</v>
      </c>
      <c r="K36" s="22"/>
      <c r="L36" s="22"/>
      <c r="M36" s="22"/>
      <c r="N36" s="22"/>
      <c r="O36" s="22"/>
      <c r="P36" s="22"/>
    </row>
    <row r="37" spans="1:16" ht="39" customHeight="1">
      <c r="A37" s="22"/>
      <c r="B37" s="35"/>
      <c r="C37" s="1143" t="s">
        <v>528</v>
      </c>
      <c r="D37" s="1144"/>
      <c r="E37" s="1145"/>
      <c r="F37" s="36">
        <v>0.65</v>
      </c>
      <c r="G37" s="37">
        <v>1.27</v>
      </c>
      <c r="H37" s="37">
        <v>1.66</v>
      </c>
      <c r="I37" s="37">
        <v>1.37</v>
      </c>
      <c r="J37" s="38">
        <v>1.64</v>
      </c>
      <c r="K37" s="22"/>
      <c r="L37" s="22"/>
      <c r="M37" s="22"/>
      <c r="N37" s="22"/>
      <c r="O37" s="22"/>
      <c r="P37" s="22"/>
    </row>
    <row r="38" spans="1:16" ht="39" customHeight="1">
      <c r="A38" s="22"/>
      <c r="B38" s="35"/>
      <c r="C38" s="1143" t="s">
        <v>529</v>
      </c>
      <c r="D38" s="1144"/>
      <c r="E38" s="1145"/>
      <c r="F38" s="36">
        <v>1.1299999999999999</v>
      </c>
      <c r="G38" s="37">
        <v>0.86</v>
      </c>
      <c r="H38" s="37">
        <v>0.54</v>
      </c>
      <c r="I38" s="37">
        <v>1.1100000000000001</v>
      </c>
      <c r="J38" s="38">
        <v>0.86</v>
      </c>
      <c r="K38" s="22"/>
      <c r="L38" s="22"/>
      <c r="M38" s="22"/>
      <c r="N38" s="22"/>
      <c r="O38" s="22"/>
      <c r="P38" s="22"/>
    </row>
    <row r="39" spans="1:16" ht="39" customHeight="1">
      <c r="A39" s="22"/>
      <c r="B39" s="35"/>
      <c r="C39" s="1143" t="s">
        <v>530</v>
      </c>
      <c r="D39" s="1144"/>
      <c r="E39" s="1145"/>
      <c r="F39" s="36">
        <v>0.57999999999999996</v>
      </c>
      <c r="G39" s="37">
        <v>0.22</v>
      </c>
      <c r="H39" s="37">
        <v>0.54</v>
      </c>
      <c r="I39" s="37">
        <v>0.45</v>
      </c>
      <c r="J39" s="38">
        <v>0.45</v>
      </c>
      <c r="K39" s="22"/>
      <c r="L39" s="22"/>
      <c r="M39" s="22"/>
      <c r="N39" s="22"/>
      <c r="O39" s="22"/>
      <c r="P39" s="22"/>
    </row>
    <row r="40" spans="1:16" ht="39" customHeight="1">
      <c r="A40" s="22"/>
      <c r="B40" s="35"/>
      <c r="C40" s="1143" t="s">
        <v>531</v>
      </c>
      <c r="D40" s="1144"/>
      <c r="E40" s="1145"/>
      <c r="F40" s="36">
        <v>0.11</v>
      </c>
      <c r="G40" s="37">
        <v>0.18</v>
      </c>
      <c r="H40" s="37">
        <v>0.16</v>
      </c>
      <c r="I40" s="37">
        <v>0.24</v>
      </c>
      <c r="J40" s="38">
        <v>0.17</v>
      </c>
      <c r="K40" s="22"/>
      <c r="L40" s="22"/>
      <c r="M40" s="22"/>
      <c r="N40" s="22"/>
      <c r="O40" s="22"/>
      <c r="P40" s="22"/>
    </row>
    <row r="41" spans="1:16" ht="39" customHeight="1">
      <c r="A41" s="22"/>
      <c r="B41" s="35"/>
      <c r="C41" s="1143" t="s">
        <v>532</v>
      </c>
      <c r="D41" s="1144"/>
      <c r="E41" s="1145"/>
      <c r="F41" s="36">
        <v>0.04</v>
      </c>
      <c r="G41" s="37">
        <v>0.04</v>
      </c>
      <c r="H41" s="37">
        <v>0.04</v>
      </c>
      <c r="I41" s="37">
        <v>0.04</v>
      </c>
      <c r="J41" s="38">
        <v>0.04</v>
      </c>
      <c r="K41" s="22"/>
      <c r="L41" s="22"/>
      <c r="M41" s="22"/>
      <c r="N41" s="22"/>
      <c r="O41" s="22"/>
      <c r="P41" s="22"/>
    </row>
    <row r="42" spans="1:16" ht="39" customHeight="1">
      <c r="A42" s="22"/>
      <c r="B42" s="39"/>
      <c r="C42" s="1143" t="s">
        <v>533</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534</v>
      </c>
      <c r="D43" s="1147"/>
      <c r="E43" s="1148"/>
      <c r="F43" s="41">
        <v>0.41</v>
      </c>
      <c r="G43" s="42">
        <v>0.28000000000000003</v>
      </c>
      <c r="H43" s="42">
        <v>0.09</v>
      </c>
      <c r="I43" s="42">
        <v>0.12</v>
      </c>
      <c r="J43" s="43">
        <v>0.06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C7" sqref="AC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10</v>
      </c>
      <c r="C45" s="1160"/>
      <c r="D45" s="58"/>
      <c r="E45" s="1165" t="s">
        <v>11</v>
      </c>
      <c r="F45" s="1165"/>
      <c r="G45" s="1165"/>
      <c r="H45" s="1165"/>
      <c r="I45" s="1165"/>
      <c r="J45" s="1166"/>
      <c r="K45" s="59">
        <v>946</v>
      </c>
      <c r="L45" s="60">
        <v>965</v>
      </c>
      <c r="M45" s="60">
        <v>975</v>
      </c>
      <c r="N45" s="60">
        <v>986</v>
      </c>
      <c r="O45" s="61">
        <v>977</v>
      </c>
      <c r="P45" s="48"/>
      <c r="Q45" s="48"/>
      <c r="R45" s="48"/>
      <c r="S45" s="48"/>
      <c r="T45" s="48"/>
      <c r="U45" s="48"/>
    </row>
    <row r="46" spans="1:21" ht="30.75" customHeight="1">
      <c r="A46" s="48"/>
      <c r="B46" s="1161"/>
      <c r="C46" s="1162"/>
      <c r="D46" s="62"/>
      <c r="E46" s="1153" t="s">
        <v>12</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13</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14</v>
      </c>
      <c r="F48" s="1153"/>
      <c r="G48" s="1153"/>
      <c r="H48" s="1153"/>
      <c r="I48" s="1153"/>
      <c r="J48" s="1154"/>
      <c r="K48" s="63">
        <v>523</v>
      </c>
      <c r="L48" s="64">
        <v>554</v>
      </c>
      <c r="M48" s="64">
        <v>577</v>
      </c>
      <c r="N48" s="64">
        <v>557</v>
      </c>
      <c r="O48" s="65">
        <v>539</v>
      </c>
      <c r="P48" s="48"/>
      <c r="Q48" s="48"/>
      <c r="R48" s="48"/>
      <c r="S48" s="48"/>
      <c r="T48" s="48"/>
      <c r="U48" s="48"/>
    </row>
    <row r="49" spans="1:21" ht="30.75" customHeight="1">
      <c r="A49" s="48"/>
      <c r="B49" s="1161"/>
      <c r="C49" s="1162"/>
      <c r="D49" s="62"/>
      <c r="E49" s="1153" t="s">
        <v>15</v>
      </c>
      <c r="F49" s="1153"/>
      <c r="G49" s="1153"/>
      <c r="H49" s="1153"/>
      <c r="I49" s="1153"/>
      <c r="J49" s="1154"/>
      <c r="K49" s="63">
        <v>190</v>
      </c>
      <c r="L49" s="64">
        <v>181</v>
      </c>
      <c r="M49" s="64">
        <v>134</v>
      </c>
      <c r="N49" s="64">
        <v>107</v>
      </c>
      <c r="O49" s="65">
        <v>54</v>
      </c>
      <c r="P49" s="48"/>
      <c r="Q49" s="48"/>
      <c r="R49" s="48"/>
      <c r="S49" s="48"/>
      <c r="T49" s="48"/>
      <c r="U49" s="48"/>
    </row>
    <row r="50" spans="1:21" ht="30.75" customHeight="1">
      <c r="A50" s="48"/>
      <c r="B50" s="1161"/>
      <c r="C50" s="1162"/>
      <c r="D50" s="62"/>
      <c r="E50" s="1153" t="s">
        <v>16</v>
      </c>
      <c r="F50" s="1153"/>
      <c r="G50" s="1153"/>
      <c r="H50" s="1153"/>
      <c r="I50" s="1153"/>
      <c r="J50" s="1154"/>
      <c r="K50" s="63">
        <v>4</v>
      </c>
      <c r="L50" s="64">
        <v>3</v>
      </c>
      <c r="M50" s="64">
        <v>2</v>
      </c>
      <c r="N50" s="64">
        <v>4</v>
      </c>
      <c r="O50" s="65">
        <v>4</v>
      </c>
      <c r="P50" s="48"/>
      <c r="Q50" s="48"/>
      <c r="R50" s="48"/>
      <c r="S50" s="48"/>
      <c r="T50" s="48"/>
      <c r="U50" s="48"/>
    </row>
    <row r="51" spans="1:21" ht="30.75" customHeight="1">
      <c r="A51" s="48"/>
      <c r="B51" s="1163"/>
      <c r="C51" s="1164"/>
      <c r="D51" s="66"/>
      <c r="E51" s="1153" t="s">
        <v>17</v>
      </c>
      <c r="F51" s="1153"/>
      <c r="G51" s="1153"/>
      <c r="H51" s="1153"/>
      <c r="I51" s="1153"/>
      <c r="J51" s="1154"/>
      <c r="K51" s="63">
        <v>0</v>
      </c>
      <c r="L51" s="64" t="s">
        <v>480</v>
      </c>
      <c r="M51" s="64" t="s">
        <v>480</v>
      </c>
      <c r="N51" s="64" t="s">
        <v>480</v>
      </c>
      <c r="O51" s="65" t="s">
        <v>480</v>
      </c>
      <c r="P51" s="48"/>
      <c r="Q51" s="48"/>
      <c r="R51" s="48"/>
      <c r="S51" s="48"/>
      <c r="T51" s="48"/>
      <c r="U51" s="48"/>
    </row>
    <row r="52" spans="1:21" ht="30.75" customHeight="1">
      <c r="A52" s="48"/>
      <c r="B52" s="1151" t="s">
        <v>18</v>
      </c>
      <c r="C52" s="1152"/>
      <c r="D52" s="66"/>
      <c r="E52" s="1153" t="s">
        <v>19</v>
      </c>
      <c r="F52" s="1153"/>
      <c r="G52" s="1153"/>
      <c r="H52" s="1153"/>
      <c r="I52" s="1153"/>
      <c r="J52" s="1154"/>
      <c r="K52" s="63">
        <v>1066</v>
      </c>
      <c r="L52" s="64">
        <v>1132</v>
      </c>
      <c r="M52" s="64">
        <v>1148</v>
      </c>
      <c r="N52" s="64">
        <v>1157</v>
      </c>
      <c r="O52" s="65">
        <v>1212</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597</v>
      </c>
      <c r="L53" s="69">
        <v>571</v>
      </c>
      <c r="M53" s="69">
        <v>540</v>
      </c>
      <c r="N53" s="69">
        <v>497</v>
      </c>
      <c r="O53" s="70">
        <v>362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AC7" sqref="AC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79" t="s">
        <v>23</v>
      </c>
      <c r="C41" s="1180"/>
      <c r="D41" s="81"/>
      <c r="E41" s="1181" t="s">
        <v>24</v>
      </c>
      <c r="F41" s="1181"/>
      <c r="G41" s="1181"/>
      <c r="H41" s="1182"/>
      <c r="I41" s="82">
        <v>11305</v>
      </c>
      <c r="J41" s="83">
        <v>11090</v>
      </c>
      <c r="K41" s="83">
        <v>10796</v>
      </c>
      <c r="L41" s="83">
        <v>10533</v>
      </c>
      <c r="M41" s="84">
        <v>10395</v>
      </c>
    </row>
    <row r="42" spans="2:13" ht="27.75" customHeight="1">
      <c r="B42" s="1169"/>
      <c r="C42" s="1170"/>
      <c r="D42" s="85"/>
      <c r="E42" s="1173" t="s">
        <v>25</v>
      </c>
      <c r="F42" s="1173"/>
      <c r="G42" s="1173"/>
      <c r="H42" s="1174"/>
      <c r="I42" s="86">
        <v>139</v>
      </c>
      <c r="J42" s="87">
        <v>138</v>
      </c>
      <c r="K42" s="87">
        <v>138</v>
      </c>
      <c r="L42" s="87">
        <v>147</v>
      </c>
      <c r="M42" s="88">
        <v>145</v>
      </c>
    </row>
    <row r="43" spans="2:13" ht="27.75" customHeight="1">
      <c r="B43" s="1169"/>
      <c r="C43" s="1170"/>
      <c r="D43" s="85"/>
      <c r="E43" s="1173" t="s">
        <v>26</v>
      </c>
      <c r="F43" s="1173"/>
      <c r="G43" s="1173"/>
      <c r="H43" s="1174"/>
      <c r="I43" s="86">
        <v>10686</v>
      </c>
      <c r="J43" s="87">
        <v>10624</v>
      </c>
      <c r="K43" s="87">
        <v>10263</v>
      </c>
      <c r="L43" s="87">
        <v>10365</v>
      </c>
      <c r="M43" s="88">
        <v>10016</v>
      </c>
    </row>
    <row r="44" spans="2:13" ht="27.75" customHeight="1">
      <c r="B44" s="1169"/>
      <c r="C44" s="1170"/>
      <c r="D44" s="85"/>
      <c r="E44" s="1173" t="s">
        <v>27</v>
      </c>
      <c r="F44" s="1173"/>
      <c r="G44" s="1173"/>
      <c r="H44" s="1174"/>
      <c r="I44" s="86">
        <v>474</v>
      </c>
      <c r="J44" s="87">
        <v>307</v>
      </c>
      <c r="K44" s="87">
        <v>202</v>
      </c>
      <c r="L44" s="87">
        <v>126</v>
      </c>
      <c r="M44" s="88">
        <v>118</v>
      </c>
    </row>
    <row r="45" spans="2:13" ht="27.75" customHeight="1">
      <c r="B45" s="1169"/>
      <c r="C45" s="1170"/>
      <c r="D45" s="85"/>
      <c r="E45" s="1173" t="s">
        <v>28</v>
      </c>
      <c r="F45" s="1173"/>
      <c r="G45" s="1173"/>
      <c r="H45" s="1174"/>
      <c r="I45" s="86">
        <v>1399</v>
      </c>
      <c r="J45" s="87">
        <v>1417</v>
      </c>
      <c r="K45" s="87">
        <v>1512</v>
      </c>
      <c r="L45" s="87">
        <v>1521</v>
      </c>
      <c r="M45" s="88">
        <v>1631</v>
      </c>
    </row>
    <row r="46" spans="2:13" ht="27.75" customHeight="1">
      <c r="B46" s="1169"/>
      <c r="C46" s="1170"/>
      <c r="D46" s="85"/>
      <c r="E46" s="1173" t="s">
        <v>29</v>
      </c>
      <c r="F46" s="1173"/>
      <c r="G46" s="1173"/>
      <c r="H46" s="1174"/>
      <c r="I46" s="86">
        <v>0</v>
      </c>
      <c r="J46" s="87">
        <v>0</v>
      </c>
      <c r="K46" s="87">
        <v>0</v>
      </c>
      <c r="L46" s="87">
        <v>0</v>
      </c>
      <c r="M46" s="88">
        <v>0</v>
      </c>
    </row>
    <row r="47" spans="2:13" ht="27.75" customHeight="1">
      <c r="B47" s="1169"/>
      <c r="C47" s="1170"/>
      <c r="D47" s="85"/>
      <c r="E47" s="1173" t="s">
        <v>30</v>
      </c>
      <c r="F47" s="1173"/>
      <c r="G47" s="1173"/>
      <c r="H47" s="1174"/>
      <c r="I47" s="86" t="s">
        <v>480</v>
      </c>
      <c r="J47" s="87" t="s">
        <v>480</v>
      </c>
      <c r="K47" s="87" t="s">
        <v>480</v>
      </c>
      <c r="L47" s="87" t="s">
        <v>480</v>
      </c>
      <c r="M47" s="88" t="s">
        <v>480</v>
      </c>
    </row>
    <row r="48" spans="2:13" ht="27.75" customHeight="1">
      <c r="B48" s="1171"/>
      <c r="C48" s="1172"/>
      <c r="D48" s="85"/>
      <c r="E48" s="1173" t="s">
        <v>31</v>
      </c>
      <c r="F48" s="1173"/>
      <c r="G48" s="1173"/>
      <c r="H48" s="1174"/>
      <c r="I48" s="86" t="s">
        <v>480</v>
      </c>
      <c r="J48" s="87" t="s">
        <v>480</v>
      </c>
      <c r="K48" s="87" t="s">
        <v>480</v>
      </c>
      <c r="L48" s="87" t="s">
        <v>480</v>
      </c>
      <c r="M48" s="88" t="s">
        <v>480</v>
      </c>
    </row>
    <row r="49" spans="2:13" ht="27.75" customHeight="1">
      <c r="B49" s="1167" t="s">
        <v>32</v>
      </c>
      <c r="C49" s="1168"/>
      <c r="D49" s="89"/>
      <c r="E49" s="1173" t="s">
        <v>33</v>
      </c>
      <c r="F49" s="1173"/>
      <c r="G49" s="1173"/>
      <c r="H49" s="1174"/>
      <c r="I49" s="86">
        <v>1768</v>
      </c>
      <c r="J49" s="87">
        <v>2068</v>
      </c>
      <c r="K49" s="87">
        <v>2266</v>
      </c>
      <c r="L49" s="87">
        <v>2359</v>
      </c>
      <c r="M49" s="88">
        <v>2267</v>
      </c>
    </row>
    <row r="50" spans="2:13" ht="27.75" customHeight="1">
      <c r="B50" s="1169"/>
      <c r="C50" s="1170"/>
      <c r="D50" s="85"/>
      <c r="E50" s="1173" t="s">
        <v>34</v>
      </c>
      <c r="F50" s="1173"/>
      <c r="G50" s="1173"/>
      <c r="H50" s="1174"/>
      <c r="I50" s="86">
        <v>2728</v>
      </c>
      <c r="J50" s="87">
        <v>2574</v>
      </c>
      <c r="K50" s="87">
        <v>2382</v>
      </c>
      <c r="L50" s="87">
        <v>2238</v>
      </c>
      <c r="M50" s="88">
        <v>2097</v>
      </c>
    </row>
    <row r="51" spans="2:13" ht="27.75" customHeight="1">
      <c r="B51" s="1171"/>
      <c r="C51" s="1172"/>
      <c r="D51" s="85"/>
      <c r="E51" s="1173" t="s">
        <v>35</v>
      </c>
      <c r="F51" s="1173"/>
      <c r="G51" s="1173"/>
      <c r="H51" s="1174"/>
      <c r="I51" s="86">
        <v>13415</v>
      </c>
      <c r="J51" s="87">
        <v>13522</v>
      </c>
      <c r="K51" s="87">
        <v>13445</v>
      </c>
      <c r="L51" s="87">
        <v>13405</v>
      </c>
      <c r="M51" s="88">
        <v>13436</v>
      </c>
    </row>
    <row r="52" spans="2:13" ht="27.75" customHeight="1" thickBot="1">
      <c r="B52" s="1175" t="s">
        <v>36</v>
      </c>
      <c r="C52" s="1176"/>
      <c r="D52" s="90"/>
      <c r="E52" s="1177" t="s">
        <v>37</v>
      </c>
      <c r="F52" s="1177"/>
      <c r="G52" s="1177"/>
      <c r="H52" s="1178"/>
      <c r="I52" s="91">
        <v>6092</v>
      </c>
      <c r="J52" s="92">
        <v>5412</v>
      </c>
      <c r="K52" s="92">
        <v>4816</v>
      </c>
      <c r="L52" s="92">
        <v>4690</v>
      </c>
      <c r="M52" s="93">
        <v>4504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100144</v>
      </c>
      <c r="E3" s="116"/>
      <c r="F3" s="117">
        <v>57455</v>
      </c>
      <c r="G3" s="118"/>
      <c r="H3" s="119"/>
    </row>
    <row r="4" spans="1:8">
      <c r="A4" s="120"/>
      <c r="B4" s="121"/>
      <c r="C4" s="122"/>
      <c r="D4" s="123">
        <v>41271</v>
      </c>
      <c r="E4" s="124"/>
      <c r="F4" s="125">
        <v>33958</v>
      </c>
      <c r="G4" s="126"/>
      <c r="H4" s="127"/>
    </row>
    <row r="5" spans="1:8">
      <c r="A5" s="108" t="s">
        <v>514</v>
      </c>
      <c r="B5" s="113"/>
      <c r="C5" s="114"/>
      <c r="D5" s="115">
        <v>53792</v>
      </c>
      <c r="E5" s="116"/>
      <c r="F5" s="117">
        <v>71812</v>
      </c>
      <c r="G5" s="118"/>
      <c r="H5" s="119"/>
    </row>
    <row r="6" spans="1:8">
      <c r="A6" s="120"/>
      <c r="B6" s="121"/>
      <c r="C6" s="122"/>
      <c r="D6" s="123">
        <v>39569</v>
      </c>
      <c r="E6" s="124"/>
      <c r="F6" s="125">
        <v>35025</v>
      </c>
      <c r="G6" s="126"/>
      <c r="H6" s="127"/>
    </row>
    <row r="7" spans="1:8">
      <c r="A7" s="108" t="s">
        <v>515</v>
      </c>
      <c r="B7" s="113"/>
      <c r="C7" s="114"/>
      <c r="D7" s="115">
        <v>50620</v>
      </c>
      <c r="E7" s="116"/>
      <c r="F7" s="117">
        <v>61557</v>
      </c>
      <c r="G7" s="118"/>
      <c r="H7" s="119"/>
    </row>
    <row r="8" spans="1:8">
      <c r="A8" s="120"/>
      <c r="B8" s="121"/>
      <c r="C8" s="122"/>
      <c r="D8" s="123">
        <v>20392</v>
      </c>
      <c r="E8" s="124"/>
      <c r="F8" s="125">
        <v>32497</v>
      </c>
      <c r="G8" s="126"/>
      <c r="H8" s="127"/>
    </row>
    <row r="9" spans="1:8">
      <c r="A9" s="108" t="s">
        <v>516</v>
      </c>
      <c r="B9" s="113"/>
      <c r="C9" s="114"/>
      <c r="D9" s="115">
        <v>52964</v>
      </c>
      <c r="E9" s="116"/>
      <c r="F9" s="117">
        <v>69806</v>
      </c>
      <c r="G9" s="118"/>
      <c r="H9" s="119"/>
    </row>
    <row r="10" spans="1:8">
      <c r="A10" s="120"/>
      <c r="B10" s="121"/>
      <c r="C10" s="122"/>
      <c r="D10" s="123">
        <v>40252</v>
      </c>
      <c r="E10" s="124"/>
      <c r="F10" s="125">
        <v>32823</v>
      </c>
      <c r="G10" s="126"/>
      <c r="H10" s="127"/>
    </row>
    <row r="11" spans="1:8">
      <c r="A11" s="108" t="s">
        <v>517</v>
      </c>
      <c r="B11" s="113"/>
      <c r="C11" s="114"/>
      <c r="D11" s="115">
        <v>57811</v>
      </c>
      <c r="E11" s="116"/>
      <c r="F11" s="117">
        <v>74444</v>
      </c>
      <c r="G11" s="118"/>
      <c r="H11" s="119"/>
    </row>
    <row r="12" spans="1:8">
      <c r="A12" s="120"/>
      <c r="B12" s="121"/>
      <c r="C12" s="128"/>
      <c r="D12" s="123">
        <v>38920</v>
      </c>
      <c r="E12" s="124"/>
      <c r="F12" s="125">
        <v>34175</v>
      </c>
      <c r="G12" s="126"/>
      <c r="H12" s="127"/>
    </row>
    <row r="13" spans="1:8">
      <c r="A13" s="108"/>
      <c r="B13" s="113"/>
      <c r="C13" s="129"/>
      <c r="D13" s="130">
        <v>63066</v>
      </c>
      <c r="E13" s="131"/>
      <c r="F13" s="132">
        <v>67015</v>
      </c>
      <c r="G13" s="133"/>
      <c r="H13" s="119"/>
    </row>
    <row r="14" spans="1:8">
      <c r="A14" s="120"/>
      <c r="B14" s="121"/>
      <c r="C14" s="122"/>
      <c r="D14" s="123">
        <v>36081</v>
      </c>
      <c r="E14" s="124"/>
      <c r="F14" s="125">
        <v>33696</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9.25</v>
      </c>
      <c r="C19" s="134">
        <f>ROUND(VALUE(SUBSTITUTE(実質収支比率等に係る経年分析!G$48,"▲","-")),2)</f>
        <v>12.92</v>
      </c>
      <c r="D19" s="134">
        <f>ROUND(VALUE(SUBSTITUTE(実質収支比率等に係る経年分析!H$48,"▲","-")),2)</f>
        <v>15.19</v>
      </c>
      <c r="E19" s="134">
        <f>ROUND(VALUE(SUBSTITUTE(実質収支比率等に係る経年分析!I$48,"▲","-")),2)</f>
        <v>12.02</v>
      </c>
      <c r="F19" s="134">
        <f>ROUND(VALUE(SUBSTITUTE(実質収支比率等に係る経年分析!J$48,"▲","-")),2)</f>
        <v>8.42</v>
      </c>
    </row>
    <row r="20" spans="1:11">
      <c r="A20" s="134" t="s">
        <v>42</v>
      </c>
      <c r="B20" s="134">
        <f>ROUND(VALUE(SUBSTITUTE(実質収支比率等に係る経年分析!F$47,"▲","-")),2)</f>
        <v>11.61</v>
      </c>
      <c r="C20" s="134">
        <f>ROUND(VALUE(SUBSTITUTE(実質収支比率等に係る経年分析!G$47,"▲","-")),2)</f>
        <v>14.22</v>
      </c>
      <c r="D20" s="134">
        <f>ROUND(VALUE(SUBSTITUTE(実質収支比率等に係る経年分析!H$47,"▲","-")),2)</f>
        <v>17.850000000000001</v>
      </c>
      <c r="E20" s="134">
        <f>ROUND(VALUE(SUBSTITUTE(実質収支比率等に係る経年分析!I$47,"▲","-")),2)</f>
        <v>19.7</v>
      </c>
      <c r="F20" s="134">
        <f>ROUND(VALUE(SUBSTITUTE(実質収支比率等に係る経年分析!J$47,"▲","-")),2)</f>
        <v>19.72</v>
      </c>
    </row>
    <row r="21" spans="1:11">
      <c r="A21" s="134" t="s">
        <v>43</v>
      </c>
      <c r="B21" s="134">
        <f>IF(ISNUMBER(VALUE(SUBSTITUTE(実質収支比率等に係る経年分析!F$49,"▲","-"))),ROUND(VALUE(SUBSTITUTE(実質収支比率等に係る経年分析!F$49,"▲","-")),2),NA())</f>
        <v>7.1</v>
      </c>
      <c r="C21" s="134">
        <f>IF(ISNUMBER(VALUE(SUBSTITUTE(実質収支比率等に係る経年分析!G$49,"▲","-"))),ROUND(VALUE(SUBSTITUTE(実質収支比率等に係る経年分析!G$49,"▲","-")),2),NA())</f>
        <v>12.36</v>
      </c>
      <c r="D21" s="134">
        <f>IF(ISNUMBER(VALUE(SUBSTITUTE(実質収支比率等に係る経年分析!H$49,"▲","-"))),ROUND(VALUE(SUBSTITUTE(実質収支比率等に係る経年分析!H$49,"▲","-")),2),NA())</f>
        <v>9.48</v>
      </c>
      <c r="E21" s="134">
        <f>IF(ISNUMBER(VALUE(SUBSTITUTE(実質収支比率等に係る経年分析!I$49,"▲","-"))),ROUND(VALUE(SUBSTITUTE(実質収支比率等に係る経年分析!I$49,"▲","-")),2),NA())</f>
        <v>3.34</v>
      </c>
      <c r="F21" s="134">
        <f>IF(ISNUMBER(VALUE(SUBSTITUTE(実質収支比率等に係る経年分析!J$49,"▲","-"))),ROUND(VALUE(SUBSTITUTE(実質収支比率等に係る経年分析!J$49,"▲","-")),2),NA())</f>
        <v>2.0099999999999998</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0.28000000000000003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恩賜県有財産保護管理事業特別会計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0.57999999999999996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0.45</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1.1299999999999999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1.1100000000000001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0.86</v>
      </c>
    </row>
    <row r="33" spans="1:16">
      <c r="A33" s="135" t="str">
        <f>IF(連結実質赤字比率に係る赤字・黒字の構成分析!C$37="",NA(),連結実質赤字比率に係る赤字・黒字の構成分析!C$37)</f>
        <v>上水道事業会計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2.2200000000000002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2.17</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8.35</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1066</v>
      </c>
      <c r="E42" s="136"/>
      <c r="F42" s="136"/>
      <c r="G42" s="136">
        <f>'実質公債費比率（分子）の構造'!L$52</f>
        <v>1132</v>
      </c>
      <c r="H42" s="136"/>
      <c r="I42" s="136"/>
      <c r="J42" s="136">
        <f>'実質公債費比率（分子）の構造'!M$52</f>
        <v>1148</v>
      </c>
      <c r="K42" s="136"/>
      <c r="L42" s="136"/>
      <c r="M42" s="136">
        <f>'実質公債費比率（分子）の構造'!N$52</f>
        <v>1157</v>
      </c>
      <c r="N42" s="136"/>
      <c r="O42" s="136"/>
      <c r="P42" s="136">
        <f>'実質公債費比率（分子）の構造'!O$52</f>
        <v>1212</v>
      </c>
    </row>
    <row r="43" spans="1:16">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v>
      </c>
      <c r="C44" s="136"/>
      <c r="D44" s="136"/>
      <c r="E44" s="136">
        <f>'実質公債費比率（分子）の構造'!L$50</f>
        <v>3</v>
      </c>
      <c r="F44" s="136"/>
      <c r="G44" s="136"/>
      <c r="H44" s="136">
        <f>'実質公債費比率（分子）の構造'!M$50</f>
        <v>2</v>
      </c>
      <c r="I44" s="136"/>
      <c r="J44" s="136"/>
      <c r="K44" s="136">
        <f>'実質公債費比率（分子）の構造'!N$50</f>
        <v>4</v>
      </c>
      <c r="L44" s="136"/>
      <c r="M44" s="136"/>
      <c r="N44" s="136">
        <f>'実質公債費比率（分子）の構造'!O$50</f>
        <v>4</v>
      </c>
      <c r="O44" s="136"/>
      <c r="P44" s="136"/>
    </row>
    <row r="45" spans="1:16">
      <c r="A45" s="136" t="s">
        <v>53</v>
      </c>
      <c r="B45" s="136">
        <f>'実質公債費比率（分子）の構造'!K$49</f>
        <v>190</v>
      </c>
      <c r="C45" s="136"/>
      <c r="D45" s="136"/>
      <c r="E45" s="136">
        <f>'実質公債費比率（分子）の構造'!L$49</f>
        <v>181</v>
      </c>
      <c r="F45" s="136"/>
      <c r="G45" s="136"/>
      <c r="H45" s="136">
        <f>'実質公債費比率（分子）の構造'!M$49</f>
        <v>134</v>
      </c>
      <c r="I45" s="136"/>
      <c r="J45" s="136"/>
      <c r="K45" s="136">
        <f>'実質公債費比率（分子）の構造'!N$49</f>
        <v>107</v>
      </c>
      <c r="L45" s="136"/>
      <c r="M45" s="136"/>
      <c r="N45" s="136">
        <f>'実質公債費比率（分子）の構造'!O$49</f>
        <v>54</v>
      </c>
      <c r="O45" s="136"/>
      <c r="P45" s="136"/>
    </row>
    <row r="46" spans="1:16">
      <c r="A46" s="136" t="s">
        <v>54</v>
      </c>
      <c r="B46" s="136">
        <f>'実質公債費比率（分子）の構造'!K$48</f>
        <v>523</v>
      </c>
      <c r="C46" s="136"/>
      <c r="D46" s="136"/>
      <c r="E46" s="136">
        <f>'実質公債費比率（分子）の構造'!L$48</f>
        <v>554</v>
      </c>
      <c r="F46" s="136"/>
      <c r="G46" s="136"/>
      <c r="H46" s="136">
        <f>'実質公債費比率（分子）の構造'!M$48</f>
        <v>577</v>
      </c>
      <c r="I46" s="136"/>
      <c r="J46" s="136"/>
      <c r="K46" s="136">
        <f>'実質公債費比率（分子）の構造'!N$48</f>
        <v>557</v>
      </c>
      <c r="L46" s="136"/>
      <c r="M46" s="136"/>
      <c r="N46" s="136">
        <f>'実質公債費比率（分子）の構造'!O$48</f>
        <v>539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946</v>
      </c>
      <c r="C49" s="136"/>
      <c r="D49" s="136"/>
      <c r="E49" s="136">
        <f>'実質公債費比率（分子）の構造'!L$45</f>
        <v>965</v>
      </c>
      <c r="F49" s="136"/>
      <c r="G49" s="136"/>
      <c r="H49" s="136">
        <f>'実質公債費比率（分子）の構造'!M$45</f>
        <v>975</v>
      </c>
      <c r="I49" s="136"/>
      <c r="J49" s="136"/>
      <c r="K49" s="136">
        <f>'実質公債費比率（分子）の構造'!N$45</f>
        <v>986</v>
      </c>
      <c r="L49" s="136"/>
      <c r="M49" s="136"/>
      <c r="N49" s="136">
        <f>'実質公債費比率（分子）の構造'!O$45</f>
        <v>977</v>
      </c>
      <c r="O49" s="136"/>
      <c r="P49" s="136"/>
    </row>
    <row r="50" spans="1:16">
      <c r="A50" s="136" t="s">
        <v>58</v>
      </c>
      <c r="B50" s="136" t="e">
        <f>NA()</f>
        <v>#N/A</v>
      </c>
      <c r="C50" s="136">
        <f>IF(ISNUMBER('実質公債費比率（分子）の構造'!K$53),'実質公債費比率（分子）の構造'!K$53,NA())</f>
        <v>597</v>
      </c>
      <c r="D50" s="136" t="e">
        <f>NA()</f>
        <v>#N/A</v>
      </c>
      <c r="E50" s="136" t="e">
        <f>NA()</f>
        <v>#N/A</v>
      </c>
      <c r="F50" s="136">
        <f>IF(ISNUMBER('実質公債費比率（分子）の構造'!L$53),'実質公債費比率（分子）の構造'!L$53,NA())</f>
        <v>571</v>
      </c>
      <c r="G50" s="136" t="e">
        <f>NA()</f>
        <v>#N/A</v>
      </c>
      <c r="H50" s="136" t="e">
        <f>NA()</f>
        <v>#N/A</v>
      </c>
      <c r="I50" s="136">
        <f>IF(ISNUMBER('実質公債費比率（分子）の構造'!M$53),'実質公債費比率（分子）の構造'!M$53,NA())</f>
        <v>540</v>
      </c>
      <c r="J50" s="136" t="e">
        <f>NA()</f>
        <v>#N/A</v>
      </c>
      <c r="K50" s="136" t="e">
        <f>NA()</f>
        <v>#N/A</v>
      </c>
      <c r="L50" s="136">
        <f>IF(ISNUMBER('実質公債費比率（分子）の構造'!N$53),'実質公債費比率（分子）の構造'!N$53,NA())</f>
        <v>497</v>
      </c>
      <c r="M50" s="136" t="e">
        <f>NA()</f>
        <v>#N/A</v>
      </c>
      <c r="N50" s="136" t="e">
        <f>NA()</f>
        <v>#N/A</v>
      </c>
      <c r="O50" s="136">
        <f>IF(ISNUMBER('実質公債費比率（分子）の構造'!O$53),'実質公債費比率（分子）の構造'!O$53,NA())</f>
        <v>362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13415</v>
      </c>
      <c r="E56" s="135"/>
      <c r="F56" s="135"/>
      <c r="G56" s="135">
        <f>'将来負担比率（分子）の構造'!J$51</f>
        <v>13522</v>
      </c>
      <c r="H56" s="135"/>
      <c r="I56" s="135"/>
      <c r="J56" s="135">
        <f>'将来負担比率（分子）の構造'!K$51</f>
        <v>13445</v>
      </c>
      <c r="K56" s="135"/>
      <c r="L56" s="135"/>
      <c r="M56" s="135">
        <f>'将来負担比率（分子）の構造'!L$51</f>
        <v>13405</v>
      </c>
      <c r="N56" s="135"/>
      <c r="O56" s="135"/>
      <c r="P56" s="135">
        <f>'将来負担比率（分子）の構造'!M$51</f>
        <v>13436</v>
      </c>
    </row>
    <row r="57" spans="1:16">
      <c r="A57" s="135" t="s">
        <v>34</v>
      </c>
      <c r="B57" s="135"/>
      <c r="C57" s="135"/>
      <c r="D57" s="135">
        <f>'将来負担比率（分子）の構造'!I$50</f>
        <v>2728</v>
      </c>
      <c r="E57" s="135"/>
      <c r="F57" s="135"/>
      <c r="G57" s="135">
        <f>'将来負担比率（分子）の構造'!J$50</f>
        <v>2574</v>
      </c>
      <c r="H57" s="135"/>
      <c r="I57" s="135"/>
      <c r="J57" s="135">
        <f>'将来負担比率（分子）の構造'!K$50</f>
        <v>2382</v>
      </c>
      <c r="K57" s="135"/>
      <c r="L57" s="135"/>
      <c r="M57" s="135">
        <f>'将来負担比率（分子）の構造'!L$50</f>
        <v>2238</v>
      </c>
      <c r="N57" s="135"/>
      <c r="O57" s="135"/>
      <c r="P57" s="135">
        <f>'将来負担比率（分子）の構造'!M$50</f>
        <v>2097</v>
      </c>
    </row>
    <row r="58" spans="1:16">
      <c r="A58" s="135" t="s">
        <v>33</v>
      </c>
      <c r="B58" s="135"/>
      <c r="C58" s="135"/>
      <c r="D58" s="135">
        <f>'将来負担比率（分子）の構造'!I$49</f>
        <v>1768</v>
      </c>
      <c r="E58" s="135"/>
      <c r="F58" s="135"/>
      <c r="G58" s="135">
        <f>'将来負担比率（分子）の構造'!J$49</f>
        <v>2068</v>
      </c>
      <c r="H58" s="135"/>
      <c r="I58" s="135"/>
      <c r="J58" s="135">
        <f>'将来負担比率（分子）の構造'!K$49</f>
        <v>2266</v>
      </c>
      <c r="K58" s="135"/>
      <c r="L58" s="135"/>
      <c r="M58" s="135">
        <f>'将来負担比率（分子）の構造'!L$49</f>
        <v>2359</v>
      </c>
      <c r="N58" s="135"/>
      <c r="O58" s="135"/>
      <c r="P58" s="135">
        <f>'将来負担比率（分子）の構造'!M$49</f>
        <v>2267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28</v>
      </c>
      <c r="B62" s="135">
        <f>'将来負担比率（分子）の構造'!I$45</f>
        <v>1399</v>
      </c>
      <c r="C62" s="135"/>
      <c r="D62" s="135"/>
      <c r="E62" s="135">
        <f>'将来負担比率（分子）の構造'!J$45</f>
        <v>1417</v>
      </c>
      <c r="F62" s="135"/>
      <c r="G62" s="135"/>
      <c r="H62" s="135">
        <f>'将来負担比率（分子）の構造'!K$45</f>
        <v>1512</v>
      </c>
      <c r="I62" s="135"/>
      <c r="J62" s="135"/>
      <c r="K62" s="135">
        <f>'将来負担比率（分子）の構造'!L$45</f>
        <v>1521</v>
      </c>
      <c r="L62" s="135"/>
      <c r="M62" s="135"/>
      <c r="N62" s="135">
        <f>'将来負担比率（分子）の構造'!M$45</f>
        <v>1631</v>
      </c>
      <c r="O62" s="135"/>
      <c r="P62" s="135"/>
    </row>
    <row r="63" spans="1:16">
      <c r="A63" s="135" t="s">
        <v>27</v>
      </c>
      <c r="B63" s="135">
        <f>'将来負担比率（分子）の構造'!I$44</f>
        <v>474</v>
      </c>
      <c r="C63" s="135"/>
      <c r="D63" s="135"/>
      <c r="E63" s="135">
        <f>'将来負担比率（分子）の構造'!J$44</f>
        <v>307</v>
      </c>
      <c r="F63" s="135"/>
      <c r="G63" s="135"/>
      <c r="H63" s="135">
        <f>'将来負担比率（分子）の構造'!K$44</f>
        <v>202</v>
      </c>
      <c r="I63" s="135"/>
      <c r="J63" s="135"/>
      <c r="K63" s="135">
        <f>'将来負担比率（分子）の構造'!L$44</f>
        <v>126</v>
      </c>
      <c r="L63" s="135"/>
      <c r="M63" s="135"/>
      <c r="N63" s="135">
        <f>'将来負担比率（分子）の構造'!M$44</f>
        <v>118</v>
      </c>
      <c r="O63" s="135"/>
      <c r="P63" s="135"/>
    </row>
    <row r="64" spans="1:16">
      <c r="A64" s="135" t="s">
        <v>26</v>
      </c>
      <c r="B64" s="135">
        <f>'将来負担比率（分子）の構造'!I$43</f>
        <v>10686</v>
      </c>
      <c r="C64" s="135"/>
      <c r="D64" s="135"/>
      <c r="E64" s="135">
        <f>'将来負担比率（分子）の構造'!J$43</f>
        <v>10624</v>
      </c>
      <c r="F64" s="135"/>
      <c r="G64" s="135"/>
      <c r="H64" s="135">
        <f>'将来負担比率（分子）の構造'!K$43</f>
        <v>10263</v>
      </c>
      <c r="I64" s="135"/>
      <c r="J64" s="135"/>
      <c r="K64" s="135">
        <f>'将来負担比率（分子）の構造'!L$43</f>
        <v>10365</v>
      </c>
      <c r="L64" s="135"/>
      <c r="M64" s="135"/>
      <c r="N64" s="135">
        <f>'将来負担比率（分子）の構造'!M$43</f>
        <v>10016</v>
      </c>
      <c r="O64" s="135"/>
      <c r="P64" s="135"/>
    </row>
    <row r="65" spans="1:16">
      <c r="A65" s="135" t="s">
        <v>25</v>
      </c>
      <c r="B65" s="135">
        <f>'将来負担比率（分子）の構造'!I$42</f>
        <v>139</v>
      </c>
      <c r="C65" s="135"/>
      <c r="D65" s="135"/>
      <c r="E65" s="135">
        <f>'将来負担比率（分子）の構造'!J$42</f>
        <v>138</v>
      </c>
      <c r="F65" s="135"/>
      <c r="G65" s="135"/>
      <c r="H65" s="135">
        <f>'将来負担比率（分子）の構造'!K$42</f>
        <v>138</v>
      </c>
      <c r="I65" s="135"/>
      <c r="J65" s="135"/>
      <c r="K65" s="135">
        <f>'将来負担比率（分子）の構造'!L$42</f>
        <v>147</v>
      </c>
      <c r="L65" s="135"/>
      <c r="M65" s="135"/>
      <c r="N65" s="135">
        <f>'将来負担比率（分子）の構造'!M$42</f>
        <v>145</v>
      </c>
      <c r="O65" s="135"/>
      <c r="P65" s="135"/>
    </row>
    <row r="66" spans="1:16">
      <c r="A66" s="135" t="s">
        <v>24</v>
      </c>
      <c r="B66" s="135">
        <f>'将来負担比率（分子）の構造'!I$41</f>
        <v>11305</v>
      </c>
      <c r="C66" s="135"/>
      <c r="D66" s="135"/>
      <c r="E66" s="135">
        <f>'将来負担比率（分子）の構造'!J$41</f>
        <v>11090</v>
      </c>
      <c r="F66" s="135"/>
      <c r="G66" s="135"/>
      <c r="H66" s="135">
        <f>'将来負担比率（分子）の構造'!K$41</f>
        <v>10796</v>
      </c>
      <c r="I66" s="135"/>
      <c r="J66" s="135"/>
      <c r="K66" s="135">
        <f>'将来負担比率（分子）の構造'!L$41</f>
        <v>10533</v>
      </c>
      <c r="L66" s="135"/>
      <c r="M66" s="135"/>
      <c r="N66" s="135">
        <f>'将来負担比率（分子）の構造'!M$41</f>
        <v>10395</v>
      </c>
      <c r="O66" s="135"/>
      <c r="P66" s="135"/>
    </row>
    <row r="67" spans="1:16">
      <c r="A67" s="135" t="s">
        <v>62</v>
      </c>
      <c r="B67" s="135" t="e">
        <f>NA()</f>
        <v>#N/A</v>
      </c>
      <c r="C67" s="135">
        <f>IF(ISNUMBER('将来負担比率（分子）の構造'!I$52), IF('将来負担比率（分子）の構造'!I$52 &lt; 0, 0, '将来負担比率（分子）の構造'!I$52), NA())</f>
        <v>6092</v>
      </c>
      <c r="D67" s="135" t="e">
        <f>NA()</f>
        <v>#N/A</v>
      </c>
      <c r="E67" s="135" t="e">
        <f>NA()</f>
        <v>#N/A</v>
      </c>
      <c r="F67" s="135">
        <f>IF(ISNUMBER('将来負担比率（分子）の構造'!J$52), IF('将来負担比率（分子）の構造'!J$52 &lt; 0, 0, '将来負担比率（分子）の構造'!J$52), NA())</f>
        <v>5412</v>
      </c>
      <c r="G67" s="135" t="e">
        <f>NA()</f>
        <v>#N/A</v>
      </c>
      <c r="H67" s="135" t="e">
        <f>NA()</f>
        <v>#N/A</v>
      </c>
      <c r="I67" s="135">
        <f>IF(ISNUMBER('将来負担比率（分子）の構造'!K$52), IF('将来負担比率（分子）の構造'!K$52 &lt; 0, 0, '将来負担比率（分子）の構造'!K$52), NA())</f>
        <v>4816</v>
      </c>
      <c r="J67" s="135" t="e">
        <f>NA()</f>
        <v>#N/A</v>
      </c>
      <c r="K67" s="135" t="e">
        <f>NA()</f>
        <v>#N/A</v>
      </c>
      <c r="L67" s="135">
        <f>IF(ISNUMBER('将来負担比率（分子）の構造'!L$52), IF('将来負担比率（分子）の構造'!L$52 &lt; 0, 0, '将来負担比率（分子）の構造'!L$52), NA())</f>
        <v>4690</v>
      </c>
      <c r="M67" s="135" t="e">
        <f>NA()</f>
        <v>#N/A</v>
      </c>
      <c r="N67" s="135" t="e">
        <f>NA()</f>
        <v>#N/A</v>
      </c>
      <c r="O67" s="135">
        <f>IF(ISNUMBER('将来負担比率（分子）の構造'!M$52), IF('将来負担比率（分子）の構造'!M$52 &lt; 0, 0, '将来負担比率（分子）の構造'!M$52), NA())</f>
        <v>4504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2015-04-13T10:17:26Z</cp:lastPrinted>
  <dcterms:created xsi:type="dcterms:W3CDTF">2015-02-17T06:46:32Z</dcterms:created>
  <dcterms:modified xsi:type="dcterms:W3CDTF">2016-04-18T02:44:41Z</dcterms:modified>
  <cp:category/>
</cp:coreProperties>
</file>