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MPCA220013a\Desktop\事務処理用フォルダ\02_回覧中(２件)\【210113】(R3-１／２７〆)公営企業に係る経営比較分析表(R1決算)の分析等について\"/>
    </mc:Choice>
  </mc:AlternateContent>
  <workbookProtection workbookAlgorithmName="SHA-512" workbookHashValue="0WiwdgYQlMgoomP+S1nR8zrxLItskLvdDitzZZLTr6LR7oJocw1df++KTVrPU53SK35UfJbcXgVC34x5pmyNRg==" workbookSaltValue="yBwJK3oXgdY38OP3SY7c2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AT8" i="4" s="1"/>
  <c r="R6" i="5"/>
  <c r="AL8" i="4" s="1"/>
  <c r="Q6" i="5"/>
  <c r="P6" i="5"/>
  <c r="P10" i="4" s="1"/>
  <c r="O6" i="5"/>
  <c r="N6" i="5"/>
  <c r="M6" i="5"/>
  <c r="AD8" i="4" s="1"/>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I10" i="4"/>
  <c r="B10" i="4"/>
  <c r="BB8" i="4"/>
  <c r="W8" i="4"/>
  <c r="P8" i="4"/>
  <c r="B8" i="4"/>
  <c r="B6" i="4"/>
</calcChain>
</file>

<file path=xl/sharedStrings.xml><?xml version="1.0" encoding="utf-8"?>
<sst xmlns="http://schemas.openxmlformats.org/spreadsheetml/2006/main" count="228" uniqueCount="115">
  <si>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</si>
  <si>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</si>
  <si>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</si>
  <si>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</si>
  <si>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</si>
  <si>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</si>
  <si>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</si>
  <si>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</si>
  <si>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</si>
  <si>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</si>
  <si>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</si>
  <si>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</si>
  <si>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</si>
  <si>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</si>
  <si>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</si>
  <si>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</si>
  <si>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</si>
  <si>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</si>
  <si>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</si>
  <si>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</si>
  <si>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</si>
  <si>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</si>
  <si>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</si>
  <si>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</si>
  <si>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</si>
  <si>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</si>
  <si>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</si>
  <si>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</si>
  <si>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</si>
  <si>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</si>
  <si>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</si>
  <si>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</si>
  <si>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</si>
  <si>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</si>
  <si>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</si>
  <si>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</si>
  <si>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</si>
  <si>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</si>
  <si>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</si>
  <si>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</si>
  <si>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</si>
  <si>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</si>
  <si>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</si>
  <si>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</si>
  <si>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</si>
  <si>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</si>
  <si>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</si>
  <si>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</si>
  <si>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</si>
  <si>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</si>
  <si>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</si>
  <si>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</si>
  <si>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</si>
  <si>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</si>
  <si>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</si>
  <si>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</si>
  <si>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</si>
  <si>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</si>
  <si>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</si>
  <si>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</si>
  <si>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</si>
  <si>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</si>
  <si>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</si>
  <si>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</si>
  <si>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</si>
  <si>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</si>
  <si>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</si>
  <si>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</si>
  <si>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</si>
  <si>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</si>
  <si>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</si>
  <si>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</si>
  <si>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</si>
  <si>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</si>
  <si>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</si>
  <si>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</si>
  <si>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</si>
  <si>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</si>
  <si>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</si>
  <si>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</si>
  <si>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</si>
  <si>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</si>
  <si>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</si>
  <si>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</si>
  <si>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</si>
  <si>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</si>
  <si>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</si>
  <si>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</si>
  <si>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</si>
  <si>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</si>
  <si>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</si>
  <si>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</si>
  <si>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</si>
  <si>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市川三郷町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</si>
  <si>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</si>
  <si>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</si>
  <si>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</si>
  <si>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</si>
  <si>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</si>
  <si>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</si>
  <si>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</si>
  <si>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</si>
  <si>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</si>
  <si>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</si>
  <si>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</si>
  <si>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</si>
  <si>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</si>
  <si>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</si>
  <si>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</si>
  <si>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</si>
  <si>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</si>
  <si>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</si>
  <si>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r>
      <t>昭和40年に水道事業を開始して以降、整備された水道施設が更新時期を</t>
    </r>
    <r>
      <rPr>
        <sz val="11"/>
        <rFont val="ＭＳ ゴシック"/>
        <family val="3"/>
        <charset val="128"/>
      </rPr>
      <t>迎えて</t>
    </r>
    <r>
      <rPr>
        <sz val="11"/>
        <color theme="1"/>
        <rFont val="ＭＳ ゴシック"/>
        <family val="3"/>
        <charset val="128"/>
      </rPr>
      <t xml:space="preserve">いる。特に昭和50年代に拡張した簡易水道事業として開始した区域の水道施設の老朽化が著しい状況となっている。
　施設の更新について配水池などのダウンサイジングの検討を行うとともに、老朽化した管路の布設替えなどを行わなければならない。
　また、基幹管路の耐震性を図る必要がある。
</t>
    </r>
    <rPh sb="33" eb="34">
      <t>ムカ</t>
    </rPh>
    <phoneticPr fontId="17"/>
  </si>
  <si>
    <r>
      <t>給水収益が減少している主な要因は、有収水量の減少である。人口の自然及び社会減によるほか、節水器具の普及と意識の向上がその原因と考えられる。今後も水需要の上昇は期待できず、給水収益の減収は明らかである。
　一方、ライフラインとして安心・安全かつ安定的な水道の供給が必要である。
　今後も水道事業の経営改善と併せ、安定的かつ継続的な事業運営を図るため、水道施設の現状と将来を見据えた更新・投資計画、水道利用者の理解を得た中での料金体系や事業運営形態などを検討し、町の「水道」に関する方策としての「市川三郷町水道ビジョン」を早急に策定して</t>
    </r>
    <r>
      <rPr>
        <sz val="11"/>
        <rFont val="ＭＳ ゴシック"/>
        <family val="3"/>
        <charset val="128"/>
      </rPr>
      <t>い</t>
    </r>
    <r>
      <rPr>
        <sz val="11"/>
        <color theme="1"/>
        <rFont val="ＭＳ ゴシック"/>
        <family val="3"/>
        <charset val="128"/>
      </rPr>
      <t xml:space="preserve">く必要がある。
</t>
    </r>
    <rPh sb="11" eb="12">
      <t>オモ</t>
    </rPh>
    <rPh sb="13" eb="15">
      <t>ヨウイン</t>
    </rPh>
    <rPh sb="22" eb="24">
      <t>ゲンショウ</t>
    </rPh>
    <rPh sb="93" eb="94">
      <t>アキ</t>
    </rPh>
    <rPh sb="131" eb="133">
      <t>ヒツヨウ</t>
    </rPh>
    <rPh sb="171" eb="172">
      <t>ハカ</t>
    </rPh>
    <rPh sb="176" eb="177">
      <t>スイ</t>
    </rPh>
    <rPh sb="181" eb="183">
      <t>ゲンジョウ</t>
    </rPh>
    <rPh sb="199" eb="201">
      <t>スイドウ</t>
    </rPh>
    <rPh sb="201" eb="204">
      <t>リヨウシャ</t>
    </rPh>
    <rPh sb="205" eb="207">
      <t>リカイ</t>
    </rPh>
    <rPh sb="208" eb="209">
      <t>エ</t>
    </rPh>
    <rPh sb="210" eb="211">
      <t>ナカ</t>
    </rPh>
    <phoneticPr fontId="17"/>
  </si>
  <si>
    <t xml:space="preserve">①単年度収支が黒字であることを示す経常収支比率100％を超えており、類似団体と比較しても13.90ポイント上回っている。なお、営業外収益の多くを長期前受金戻入益で占めている。
②累積欠損金は発生していない。
③流動比率は、100％を上回っている。流動資産及び流動負債は共に増加している。
④企業債残高対給水収益比率は、年々改善傾向にある。なお、類似団体の平均値と比較しても下回る数値である。
⑤料金回収率は100％を超過しており、給水に係る費用は給水収益で賄えている。
⑥給水原価は、類似団体の平均値と比べ低くなっている。地下水を水源としていることなどが主な要因である。
⑦施設利用率は、類似団体の平均値と同程度であるが、人口減少に伴い有収水量も減少し続けることが考えられる。施設の老朽化が進行する中で、更新時には適正規模にダウンサイジングなどの検討を行う必要がある。
⑧有収率は、類似団体と比べて低い状況となっている。人口減少などにより有収水量も減少するなか、管路などの老朽化による漏水等が主な原因と考えられる。
　単年度収支は黒字ではあるが、老朽化した施設の更新も必要であるため、更なる費用の節減が必要である。
</t>
    <rPh sb="1" eb="4">
      <t>タンネンド</t>
    </rPh>
    <rPh sb="4" eb="6">
      <t>シュウシ</t>
    </rPh>
    <rPh sb="7" eb="9">
      <t>クロジ</t>
    </rPh>
    <rPh sb="15" eb="16">
      <t>シメ</t>
    </rPh>
    <rPh sb="53" eb="55">
      <t>ウワマワ</t>
    </rPh>
    <rPh sb="69" eb="70">
      <t>オオ</t>
    </rPh>
    <rPh sb="81" eb="82">
      <t>シ</t>
    </rPh>
    <rPh sb="95" eb="97">
      <t>ハッセイ</t>
    </rPh>
    <rPh sb="116" eb="117">
      <t>ウエ</t>
    </rPh>
    <rPh sb="127" eb="128">
      <t>オヨ</t>
    </rPh>
    <rPh sb="129" eb="131">
      <t>リュウドウ</t>
    </rPh>
    <rPh sb="131" eb="133">
      <t>フサイ</t>
    </rPh>
    <rPh sb="134" eb="135">
      <t>トモ</t>
    </rPh>
    <rPh sb="159" eb="161">
      <t>ネンネン</t>
    </rPh>
    <rPh sb="163" eb="165">
      <t>ケイコウ</t>
    </rPh>
    <rPh sb="181" eb="183">
      <t>ヒカク</t>
    </rPh>
    <rPh sb="186" eb="188">
      <t>シタマワ</t>
    </rPh>
    <rPh sb="189" eb="191">
      <t>スウチ</t>
    </rPh>
    <rPh sb="208" eb="210">
      <t>チョウカ</t>
    </rPh>
    <rPh sb="215" eb="217">
      <t>キュウスイ</t>
    </rPh>
    <rPh sb="218" eb="219">
      <t>カカ</t>
    </rPh>
    <rPh sb="220" eb="222">
      <t>ヒヨウ</t>
    </rPh>
    <rPh sb="223" eb="225">
      <t>キュウスイ</t>
    </rPh>
    <rPh sb="225" eb="227">
      <t>シュウエキ</t>
    </rPh>
    <rPh sb="228" eb="229">
      <t>マカナ</t>
    </rPh>
    <rPh sb="251" eb="252">
      <t>クラ</t>
    </rPh>
    <rPh sb="277" eb="278">
      <t>オモ</t>
    </rPh>
    <rPh sb="299" eb="302">
      <t>ヘイキンチ</t>
    </rPh>
    <rPh sb="303" eb="306">
      <t>ドウテイド</t>
    </rPh>
    <rPh sb="316" eb="317">
      <t>トモナ</t>
    </rPh>
    <rPh sb="318" eb="320">
      <t>ユウシュウ</t>
    </rPh>
    <rPh sb="320" eb="322">
      <t>スイリョウ</t>
    </rPh>
    <rPh sb="323" eb="325">
      <t>ゲンショウ</t>
    </rPh>
    <rPh sb="326" eb="327">
      <t>ツヅ</t>
    </rPh>
    <rPh sb="332" eb="333">
      <t>カンガ</t>
    </rPh>
    <rPh sb="345" eb="347">
      <t>シンコウ</t>
    </rPh>
    <rPh sb="349" eb="350">
      <t>ナカ</t>
    </rPh>
    <rPh sb="354" eb="355">
      <t>ジ</t>
    </rPh>
    <rPh sb="357" eb="359">
      <t>テキセイ</t>
    </rPh>
    <rPh sb="359" eb="361">
      <t>キボ</t>
    </rPh>
    <rPh sb="396" eb="397">
      <t>クラ</t>
    </rPh>
    <rPh sb="399" eb="400">
      <t>ヒク</t>
    </rPh>
    <rPh sb="410" eb="412">
      <t>ジンコウ</t>
    </rPh>
    <rPh sb="412" eb="414">
      <t>ゲンショウ</t>
    </rPh>
    <rPh sb="419" eb="421">
      <t>ユウシュウ</t>
    </rPh>
    <rPh sb="421" eb="423">
      <t>スイリョウ</t>
    </rPh>
    <rPh sb="424" eb="426">
      <t>ゲンショウ</t>
    </rPh>
    <rPh sb="444" eb="445">
      <t>トウ</t>
    </rPh>
    <rPh sb="446" eb="447">
      <t>オモ</t>
    </rPh>
    <rPh sb="460" eb="463">
      <t>タンネンド</t>
    </rPh>
    <rPh sb="463" eb="465">
      <t>シュウシ</t>
    </rPh>
    <rPh sb="466" eb="468">
      <t>クロジ</t>
    </rPh>
    <rPh sb="474" eb="477">
      <t>ロウキュウカ</t>
    </rPh>
    <rPh sb="479" eb="481">
      <t>シセツ</t>
    </rPh>
    <rPh sb="482" eb="484">
      <t>コウシン</t>
    </rPh>
    <rPh sb="485" eb="487">
      <t>ヒツヨウ</t>
    </rPh>
    <rPh sb="493" eb="494">
      <t>サラ</t>
    </rPh>
    <rPh sb="496" eb="498">
      <t>ヒヨウ</t>
    </rPh>
    <rPh sb="499" eb="501">
      <t>セツゲン</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</si>
</sst>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2" applyFont="1" applyFill="1" applyBorder="1" applyAlignment="1" applyProtection="1">
      <alignment horizontal="left" vertical="top" wrapText="1"/>
      <protection locked="0"/>
    </xf>
    <xf numFmtId="0" fontId="5" fillId="0" borderId="0" xfId="2" applyFont="1" applyFill="1" applyBorder="1" applyAlignment="1" applyProtection="1">
      <alignment horizontal="left" vertical="top" wrapText="1"/>
      <protection locked="0"/>
    </xf>
    <xf numFmtId="0" fontId="5" fillId="0" borderId="10" xfId="2" applyFont="1" applyFill="1" applyBorder="1" applyAlignment="1" applyProtection="1">
      <alignment horizontal="left" vertical="top" wrapText="1"/>
      <protection locked="0"/>
    </xf>
    <xf numFmtId="0" fontId="5" fillId="0" borderId="11" xfId="2" applyFont="1" applyFill="1" applyBorder="1" applyAlignment="1" applyProtection="1">
      <alignment horizontal="left" vertical="top" wrapText="1"/>
      <protection locked="0"/>
    </xf>
    <xf numFmtId="0" fontId="5" fillId="0" borderId="1" xfId="2" applyFont="1" applyFill="1" applyBorder="1" applyAlignment="1" applyProtection="1">
      <alignment horizontal="left" vertical="top" wrapText="1"/>
      <protection locked="0"/>
    </xf>
    <xf numFmtId="0" fontId="5" fillId="0" borderId="12" xfId="2" applyFont="1" applyFill="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6" fillId="0" borderId="9" xfId="2" applyFont="1" applyFill="1" applyBorder="1" applyAlignment="1" applyProtection="1">
      <alignment horizontal="left" vertical="top" wrapText="1"/>
      <protection locked="0"/>
    </xf>
    <xf numFmtId="0" fontId="16" fillId="0" borderId="0" xfId="2" applyFont="1" applyFill="1" applyBorder="1" applyAlignment="1" applyProtection="1">
      <alignment horizontal="left" vertical="top" wrapText="1"/>
      <protection locked="0"/>
    </xf>
    <xf numFmtId="0" fontId="16" fillId="0" borderId="10" xfId="2" applyFont="1" applyFill="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0.84</c:v>
                </c:pt>
                <c:pt idx="1">
                  <c:v>0.03</c:v>
                </c:pt>
                <c:pt idx="2">
                  <c:v>0.04</c:v>
                </c:pt>
                <c:pt idx="3">
                  <c:v>0.28999999999999998</c:v>
                </c:pt>
                <c:pt idx="4">
                  <c:v>0.32</c:v>
                </c:pt>
              </c:numCache>
            </c:numRef>
          </c:val>
          <c:extLst>
            <c:ext xmlns:c16="http://schemas.microsoft.com/office/drawing/2014/chart" uri="{C3380CC4-5D6E-409C-BE32-E72D297353CC}">
              <c16:uniqueId val="{00000000-DE32-4FD8-8966-8A67742FA86F}"/>
            </c:ext>
          </c:extLst>
        </c:ser>
        <c:dLbls>
          <c:showLegendKey val="0"/>
          <c:showVal val="0"/>
          <c:showCatName val="0"/>
          <c:showSerName val="0"/>
          <c:showPercent val="0"/>
          <c:showBubbleSize val="0"/>
        </c:dLbls>
        <c:gapWidth val="150"/>
        <c:axId val="148007960"/>
        <c:axId val="148008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0.65</c:v>
                </c:pt>
                <c:pt idx="1">
                  <c:v>0.46</c:v>
                </c:pt>
                <c:pt idx="2">
                  <c:v>0.44</c:v>
                </c:pt>
                <c:pt idx="3">
                  <c:v>0.52</c:v>
                </c:pt>
                <c:pt idx="4">
                  <c:v>0.47</c:v>
                </c:pt>
              </c:numCache>
            </c:numRef>
          </c:val>
          <c:smooth val="0"/>
          <c:extLst>
            <c:ext xmlns:c16="http://schemas.microsoft.com/office/drawing/2014/chart" uri="{C3380CC4-5D6E-409C-BE32-E72D297353CC}">
              <c16:uniqueId val="{00000001-DE32-4FD8-8966-8A67742FA86F}"/>
            </c:ext>
          </c:extLst>
        </c:ser>
        <c:dLbls>
          <c:showLegendKey val="0"/>
          <c:showVal val="0"/>
          <c:showCatName val="0"/>
          <c:showSerName val="0"/>
          <c:showPercent val="0"/>
          <c:showBubbleSize val="0"/>
        </c:dLbls>
        <c:marker val="1"/>
        <c:smooth val="0"/>
        <c:axId val="148007960"/>
        <c:axId val="148008352"/>
      </c:lineChart>
      <c:dateAx>
        <c:axId val="148007960"/>
        <c:scaling>
          <c:orientation val="minMax"/>
        </c:scaling>
        <c:delete val="1"/>
        <c:axPos val="b"/>
        <c:numFmt formatCode="&quot;H&quot;yy" sourceLinked="1"/>
        <c:majorTickMark val="none"/>
        <c:minorTickMark val="none"/>
        <c:tickLblPos val="none"/>
        <c:crossAx val="148008352"/>
        <c:crosses val="autoZero"/>
        <c:auto val="1"/>
        <c:lblOffset val="100"/>
        <c:baseTimeUnit val="years"/>
      </c:dateAx>
      <c:valAx>
        <c:axId val="148008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007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86.69</c:v>
                </c:pt>
                <c:pt idx="1">
                  <c:v>107.03</c:v>
                </c:pt>
                <c:pt idx="2">
                  <c:v>102.74</c:v>
                </c:pt>
                <c:pt idx="3">
                  <c:v>117.05</c:v>
                </c:pt>
                <c:pt idx="4">
                  <c:v>118.25</c:v>
                </c:pt>
              </c:numCache>
            </c:numRef>
          </c:val>
          <c:extLst>
            <c:ext xmlns:c16="http://schemas.microsoft.com/office/drawing/2014/chart" uri="{C3380CC4-5D6E-409C-BE32-E72D297353CC}">
              <c16:uniqueId val="{00000000-C31C-4EA0-BDBF-2607D707B7CC}"/>
            </c:ext>
          </c:extLst>
        </c:ser>
        <c:dLbls>
          <c:showLegendKey val="0"/>
          <c:showVal val="0"/>
          <c:showCatName val="0"/>
          <c:showSerName val="0"/>
          <c:showPercent val="0"/>
          <c:showBubbleSize val="0"/>
        </c:dLbls>
        <c:gapWidth val="150"/>
        <c:axId val="149690408"/>
        <c:axId val="149688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106.62</c:v>
                </c:pt>
                <c:pt idx="1">
                  <c:v>107.95</c:v>
                </c:pt>
                <c:pt idx="2">
                  <c:v>104.47</c:v>
                </c:pt>
                <c:pt idx="3">
                  <c:v>103.81</c:v>
                </c:pt>
                <c:pt idx="4">
                  <c:v>104.35</c:v>
                </c:pt>
              </c:numCache>
            </c:numRef>
          </c:val>
          <c:smooth val="0"/>
          <c:extLst>
            <c:ext xmlns:c16="http://schemas.microsoft.com/office/drawing/2014/chart" uri="{C3380CC4-5D6E-409C-BE32-E72D297353CC}">
              <c16:uniqueId val="{00000001-C31C-4EA0-BDBF-2607D707B7CC}"/>
            </c:ext>
          </c:extLst>
        </c:ser>
        <c:dLbls>
          <c:showLegendKey val="0"/>
          <c:showVal val="0"/>
          <c:showCatName val="0"/>
          <c:showSerName val="0"/>
          <c:showPercent val="0"/>
          <c:showBubbleSize val="0"/>
        </c:dLbls>
        <c:marker val="1"/>
        <c:smooth val="0"/>
        <c:axId val="149690408"/>
        <c:axId val="149688840"/>
      </c:lineChart>
      <c:dateAx>
        <c:axId val="149690408"/>
        <c:scaling>
          <c:orientation val="minMax"/>
        </c:scaling>
        <c:delete val="1"/>
        <c:axPos val="b"/>
        <c:numFmt formatCode="&quot;H&quot;yy" sourceLinked="1"/>
        <c:majorTickMark val="none"/>
        <c:minorTickMark val="none"/>
        <c:tickLblPos val="none"/>
        <c:crossAx val="149688840"/>
        <c:crosses val="autoZero"/>
        <c:auto val="1"/>
        <c:lblOffset val="100"/>
        <c:baseTimeUnit val="years"/>
      </c:dateAx>
      <c:valAx>
        <c:axId val="1496888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9690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38.01</c:v>
                </c:pt>
                <c:pt idx="1">
                  <c:v>40.229999999999997</c:v>
                </c:pt>
                <c:pt idx="2">
                  <c:v>42.56</c:v>
                </c:pt>
                <c:pt idx="3">
                  <c:v>44.7</c:v>
                </c:pt>
                <c:pt idx="4">
                  <c:v>46.5</c:v>
                </c:pt>
              </c:numCache>
            </c:numRef>
          </c:val>
          <c:extLst>
            <c:ext xmlns:c16="http://schemas.microsoft.com/office/drawing/2014/chart" uri="{C3380CC4-5D6E-409C-BE32-E72D297353CC}">
              <c16:uniqueId val="{00000000-1344-4EED-AF65-C4CD5E9E48B1}"/>
            </c:ext>
          </c:extLst>
        </c:ser>
        <c:dLbls>
          <c:showLegendKey val="0"/>
          <c:showVal val="0"/>
          <c:showCatName val="0"/>
          <c:showSerName val="0"/>
          <c:showPercent val="0"/>
          <c:showBubbleSize val="0"/>
        </c:dLbls>
        <c:gapWidth val="150"/>
        <c:axId val="149687664"/>
        <c:axId val="149689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47.44</c:v>
                </c:pt>
                <c:pt idx="1">
                  <c:v>48.3</c:v>
                </c:pt>
                <c:pt idx="2">
                  <c:v>45.14</c:v>
                </c:pt>
                <c:pt idx="3">
                  <c:v>45.85</c:v>
                </c:pt>
                <c:pt idx="4">
                  <c:v>47.31</c:v>
                </c:pt>
              </c:numCache>
            </c:numRef>
          </c:val>
          <c:smooth val="0"/>
          <c:extLst>
            <c:ext xmlns:c16="http://schemas.microsoft.com/office/drawing/2014/chart" uri="{C3380CC4-5D6E-409C-BE32-E72D297353CC}">
              <c16:uniqueId val="{00000001-1344-4EED-AF65-C4CD5E9E48B1}"/>
            </c:ext>
          </c:extLst>
        </c:ser>
        <c:dLbls>
          <c:showLegendKey val="0"/>
          <c:showVal val="0"/>
          <c:showCatName val="0"/>
          <c:showSerName val="0"/>
          <c:showPercent val="0"/>
          <c:showBubbleSize val="0"/>
        </c:dLbls>
        <c:marker val="1"/>
        <c:smooth val="0"/>
        <c:axId val="149687664"/>
        <c:axId val="149689624"/>
      </c:lineChart>
      <c:dateAx>
        <c:axId val="149687664"/>
        <c:scaling>
          <c:orientation val="minMax"/>
        </c:scaling>
        <c:delete val="1"/>
        <c:axPos val="b"/>
        <c:numFmt formatCode="&quot;H&quot;yy" sourceLinked="1"/>
        <c:majorTickMark val="none"/>
        <c:minorTickMark val="none"/>
        <c:tickLblPos val="none"/>
        <c:crossAx val="149689624"/>
        <c:crosses val="autoZero"/>
        <c:auto val="1"/>
        <c:lblOffset val="100"/>
        <c:baseTimeUnit val="years"/>
      </c:dateAx>
      <c:valAx>
        <c:axId val="149689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687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1BB-43CB-89A0-448F240B316A}"/>
            </c:ext>
          </c:extLst>
        </c:ser>
        <c:dLbls>
          <c:showLegendKey val="0"/>
          <c:showVal val="0"/>
          <c:showCatName val="0"/>
          <c:showSerName val="0"/>
          <c:showPercent val="0"/>
          <c:showBubbleSize val="0"/>
        </c:dLbls>
        <c:gapWidth val="150"/>
        <c:axId val="149688056"/>
        <c:axId val="149915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11.16</c:v>
                </c:pt>
                <c:pt idx="1">
                  <c:v>12.43</c:v>
                </c:pt>
                <c:pt idx="2">
                  <c:v>13.58</c:v>
                </c:pt>
                <c:pt idx="3">
                  <c:v>14.13</c:v>
                </c:pt>
                <c:pt idx="4">
                  <c:v>16.77</c:v>
                </c:pt>
              </c:numCache>
            </c:numRef>
          </c:val>
          <c:smooth val="0"/>
          <c:extLst>
            <c:ext xmlns:c16="http://schemas.microsoft.com/office/drawing/2014/chart" uri="{C3380CC4-5D6E-409C-BE32-E72D297353CC}">
              <c16:uniqueId val="{00000001-F1BB-43CB-89A0-448F240B316A}"/>
            </c:ext>
          </c:extLst>
        </c:ser>
        <c:dLbls>
          <c:showLegendKey val="0"/>
          <c:showVal val="0"/>
          <c:showCatName val="0"/>
          <c:showSerName val="0"/>
          <c:showPercent val="0"/>
          <c:showBubbleSize val="0"/>
        </c:dLbls>
        <c:marker val="1"/>
        <c:smooth val="0"/>
        <c:axId val="149688056"/>
        <c:axId val="149915240"/>
      </c:lineChart>
      <c:dateAx>
        <c:axId val="149688056"/>
        <c:scaling>
          <c:orientation val="minMax"/>
        </c:scaling>
        <c:delete val="1"/>
        <c:axPos val="b"/>
        <c:numFmt formatCode="&quot;H&quot;yy" sourceLinked="1"/>
        <c:majorTickMark val="none"/>
        <c:minorTickMark val="none"/>
        <c:tickLblPos val="none"/>
        <c:crossAx val="149915240"/>
        <c:crosses val="autoZero"/>
        <c:auto val="1"/>
        <c:lblOffset val="100"/>
        <c:baseTimeUnit val="years"/>
      </c:dateAx>
      <c:valAx>
        <c:axId val="149915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688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8C3-4A04-B30D-57BB297CBEDB}"/>
            </c:ext>
          </c:extLst>
        </c:ser>
        <c:dLbls>
          <c:showLegendKey val="0"/>
          <c:showVal val="0"/>
          <c:showCatName val="0"/>
          <c:showSerName val="0"/>
          <c:showPercent val="0"/>
          <c:showBubbleSize val="0"/>
        </c:dLbls>
        <c:gapWidth val="150"/>
        <c:axId val="149912888"/>
        <c:axId val="149913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12.59</c:v>
                </c:pt>
                <c:pt idx="1">
                  <c:v>12.44</c:v>
                </c:pt>
                <c:pt idx="2">
                  <c:v>16.399999999999999</c:v>
                </c:pt>
                <c:pt idx="3">
                  <c:v>25.66</c:v>
                </c:pt>
                <c:pt idx="4">
                  <c:v>21.69</c:v>
                </c:pt>
              </c:numCache>
            </c:numRef>
          </c:val>
          <c:smooth val="0"/>
          <c:extLst>
            <c:ext xmlns:c16="http://schemas.microsoft.com/office/drawing/2014/chart" uri="{C3380CC4-5D6E-409C-BE32-E72D297353CC}">
              <c16:uniqueId val="{00000001-A8C3-4A04-B30D-57BB297CBEDB}"/>
            </c:ext>
          </c:extLst>
        </c:ser>
        <c:dLbls>
          <c:showLegendKey val="0"/>
          <c:showVal val="0"/>
          <c:showCatName val="0"/>
          <c:showSerName val="0"/>
          <c:showPercent val="0"/>
          <c:showBubbleSize val="0"/>
        </c:dLbls>
        <c:marker val="1"/>
        <c:smooth val="0"/>
        <c:axId val="149912888"/>
        <c:axId val="149913280"/>
      </c:lineChart>
      <c:dateAx>
        <c:axId val="149912888"/>
        <c:scaling>
          <c:orientation val="minMax"/>
        </c:scaling>
        <c:delete val="1"/>
        <c:axPos val="b"/>
        <c:numFmt formatCode="&quot;H&quot;yy" sourceLinked="1"/>
        <c:majorTickMark val="none"/>
        <c:minorTickMark val="none"/>
        <c:tickLblPos val="none"/>
        <c:crossAx val="149913280"/>
        <c:crosses val="autoZero"/>
        <c:auto val="1"/>
        <c:lblOffset val="100"/>
        <c:baseTimeUnit val="years"/>
      </c:dateAx>
      <c:valAx>
        <c:axId val="1499132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9912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194</c:v>
                </c:pt>
                <c:pt idx="1">
                  <c:v>212.77</c:v>
                </c:pt>
                <c:pt idx="2">
                  <c:v>214.55</c:v>
                </c:pt>
                <c:pt idx="3">
                  <c:v>237.88</c:v>
                </c:pt>
                <c:pt idx="4">
                  <c:v>240.17</c:v>
                </c:pt>
              </c:numCache>
            </c:numRef>
          </c:val>
          <c:extLst>
            <c:ext xmlns:c16="http://schemas.microsoft.com/office/drawing/2014/chart" uri="{C3380CC4-5D6E-409C-BE32-E72D297353CC}">
              <c16:uniqueId val="{00000000-61B2-4701-A499-19E1ED3D69F7}"/>
            </c:ext>
          </c:extLst>
        </c:ser>
        <c:dLbls>
          <c:showLegendKey val="0"/>
          <c:showVal val="0"/>
          <c:showCatName val="0"/>
          <c:showSerName val="0"/>
          <c:showPercent val="0"/>
          <c:showBubbleSize val="0"/>
        </c:dLbls>
        <c:gapWidth val="150"/>
        <c:axId val="149913672"/>
        <c:axId val="149914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416.14</c:v>
                </c:pt>
                <c:pt idx="1">
                  <c:v>371.89</c:v>
                </c:pt>
                <c:pt idx="2">
                  <c:v>293.23</c:v>
                </c:pt>
                <c:pt idx="3">
                  <c:v>300.14</c:v>
                </c:pt>
                <c:pt idx="4">
                  <c:v>301.04000000000002</c:v>
                </c:pt>
              </c:numCache>
            </c:numRef>
          </c:val>
          <c:smooth val="0"/>
          <c:extLst>
            <c:ext xmlns:c16="http://schemas.microsoft.com/office/drawing/2014/chart" uri="{C3380CC4-5D6E-409C-BE32-E72D297353CC}">
              <c16:uniqueId val="{00000001-61B2-4701-A499-19E1ED3D69F7}"/>
            </c:ext>
          </c:extLst>
        </c:ser>
        <c:dLbls>
          <c:showLegendKey val="0"/>
          <c:showVal val="0"/>
          <c:showCatName val="0"/>
          <c:showSerName val="0"/>
          <c:showPercent val="0"/>
          <c:showBubbleSize val="0"/>
        </c:dLbls>
        <c:marker val="1"/>
        <c:smooth val="0"/>
        <c:axId val="149913672"/>
        <c:axId val="149914064"/>
      </c:lineChart>
      <c:dateAx>
        <c:axId val="149913672"/>
        <c:scaling>
          <c:orientation val="minMax"/>
        </c:scaling>
        <c:delete val="1"/>
        <c:axPos val="b"/>
        <c:numFmt formatCode="&quot;H&quot;yy" sourceLinked="1"/>
        <c:majorTickMark val="none"/>
        <c:minorTickMark val="none"/>
        <c:tickLblPos val="none"/>
        <c:crossAx val="149914064"/>
        <c:crosses val="autoZero"/>
        <c:auto val="1"/>
        <c:lblOffset val="100"/>
        <c:baseTimeUnit val="years"/>
      </c:dateAx>
      <c:valAx>
        <c:axId val="1499140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9913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617.34</c:v>
                </c:pt>
                <c:pt idx="1">
                  <c:v>585.5</c:v>
                </c:pt>
                <c:pt idx="2">
                  <c:v>558.51</c:v>
                </c:pt>
                <c:pt idx="3">
                  <c:v>465.49</c:v>
                </c:pt>
                <c:pt idx="4">
                  <c:v>430.36</c:v>
                </c:pt>
              </c:numCache>
            </c:numRef>
          </c:val>
          <c:extLst>
            <c:ext xmlns:c16="http://schemas.microsoft.com/office/drawing/2014/chart" uri="{C3380CC4-5D6E-409C-BE32-E72D297353CC}">
              <c16:uniqueId val="{00000000-793B-4496-90C9-2910786A7C61}"/>
            </c:ext>
          </c:extLst>
        </c:ser>
        <c:dLbls>
          <c:showLegendKey val="0"/>
          <c:showVal val="0"/>
          <c:showCatName val="0"/>
          <c:showSerName val="0"/>
          <c:showPercent val="0"/>
          <c:showBubbleSize val="0"/>
        </c:dLbls>
        <c:gapWidth val="150"/>
        <c:axId val="149916808"/>
        <c:axId val="149917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487.22</c:v>
                </c:pt>
                <c:pt idx="1">
                  <c:v>483.11</c:v>
                </c:pt>
                <c:pt idx="2">
                  <c:v>542.29999999999995</c:v>
                </c:pt>
                <c:pt idx="3">
                  <c:v>566.65</c:v>
                </c:pt>
                <c:pt idx="4">
                  <c:v>551.62</c:v>
                </c:pt>
              </c:numCache>
            </c:numRef>
          </c:val>
          <c:smooth val="0"/>
          <c:extLst>
            <c:ext xmlns:c16="http://schemas.microsoft.com/office/drawing/2014/chart" uri="{C3380CC4-5D6E-409C-BE32-E72D297353CC}">
              <c16:uniqueId val="{00000001-793B-4496-90C9-2910786A7C61}"/>
            </c:ext>
          </c:extLst>
        </c:ser>
        <c:dLbls>
          <c:showLegendKey val="0"/>
          <c:showVal val="0"/>
          <c:showCatName val="0"/>
          <c:showSerName val="0"/>
          <c:showPercent val="0"/>
          <c:showBubbleSize val="0"/>
        </c:dLbls>
        <c:marker val="1"/>
        <c:smooth val="0"/>
        <c:axId val="149916808"/>
        <c:axId val="149917200"/>
      </c:lineChart>
      <c:dateAx>
        <c:axId val="149916808"/>
        <c:scaling>
          <c:orientation val="minMax"/>
        </c:scaling>
        <c:delete val="1"/>
        <c:axPos val="b"/>
        <c:numFmt formatCode="&quot;H&quot;yy" sourceLinked="1"/>
        <c:majorTickMark val="none"/>
        <c:minorTickMark val="none"/>
        <c:tickLblPos val="none"/>
        <c:crossAx val="149917200"/>
        <c:crosses val="autoZero"/>
        <c:auto val="1"/>
        <c:lblOffset val="100"/>
        <c:baseTimeUnit val="years"/>
      </c:dateAx>
      <c:valAx>
        <c:axId val="1499172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9916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81.13</c:v>
                </c:pt>
                <c:pt idx="1">
                  <c:v>101.93</c:v>
                </c:pt>
                <c:pt idx="2">
                  <c:v>96.24</c:v>
                </c:pt>
                <c:pt idx="3">
                  <c:v>113.99</c:v>
                </c:pt>
                <c:pt idx="4">
                  <c:v>116.56</c:v>
                </c:pt>
              </c:numCache>
            </c:numRef>
          </c:val>
          <c:extLst>
            <c:ext xmlns:c16="http://schemas.microsoft.com/office/drawing/2014/chart" uri="{C3380CC4-5D6E-409C-BE32-E72D297353CC}">
              <c16:uniqueId val="{00000000-22F9-4468-80C3-8D3980431369}"/>
            </c:ext>
          </c:extLst>
        </c:ser>
        <c:dLbls>
          <c:showLegendKey val="0"/>
          <c:showVal val="0"/>
          <c:showCatName val="0"/>
          <c:showSerName val="0"/>
          <c:showPercent val="0"/>
          <c:showBubbleSize val="0"/>
        </c:dLbls>
        <c:gapWidth val="150"/>
        <c:axId val="149911712"/>
        <c:axId val="149917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92.76</c:v>
                </c:pt>
                <c:pt idx="1">
                  <c:v>93.28</c:v>
                </c:pt>
                <c:pt idx="2">
                  <c:v>87.51</c:v>
                </c:pt>
                <c:pt idx="3">
                  <c:v>84.77</c:v>
                </c:pt>
                <c:pt idx="4">
                  <c:v>87.11</c:v>
                </c:pt>
              </c:numCache>
            </c:numRef>
          </c:val>
          <c:smooth val="0"/>
          <c:extLst>
            <c:ext xmlns:c16="http://schemas.microsoft.com/office/drawing/2014/chart" uri="{C3380CC4-5D6E-409C-BE32-E72D297353CC}">
              <c16:uniqueId val="{00000001-22F9-4468-80C3-8D3980431369}"/>
            </c:ext>
          </c:extLst>
        </c:ser>
        <c:dLbls>
          <c:showLegendKey val="0"/>
          <c:showVal val="0"/>
          <c:showCatName val="0"/>
          <c:showSerName val="0"/>
          <c:showPercent val="0"/>
          <c:showBubbleSize val="0"/>
        </c:dLbls>
        <c:marker val="1"/>
        <c:smooth val="0"/>
        <c:axId val="149911712"/>
        <c:axId val="149917592"/>
      </c:lineChart>
      <c:dateAx>
        <c:axId val="149911712"/>
        <c:scaling>
          <c:orientation val="minMax"/>
        </c:scaling>
        <c:delete val="1"/>
        <c:axPos val="b"/>
        <c:numFmt formatCode="&quot;H&quot;yy" sourceLinked="1"/>
        <c:majorTickMark val="none"/>
        <c:minorTickMark val="none"/>
        <c:tickLblPos val="none"/>
        <c:crossAx val="149917592"/>
        <c:crosses val="autoZero"/>
        <c:auto val="1"/>
        <c:lblOffset val="100"/>
        <c:baseTimeUnit val="years"/>
      </c:dateAx>
      <c:valAx>
        <c:axId val="149917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911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138.27000000000001</c:v>
                </c:pt>
                <c:pt idx="1">
                  <c:v>110.01</c:v>
                </c:pt>
                <c:pt idx="2">
                  <c:v>116.56</c:v>
                </c:pt>
                <c:pt idx="3">
                  <c:v>112.82</c:v>
                </c:pt>
                <c:pt idx="4">
                  <c:v>112.02</c:v>
                </c:pt>
              </c:numCache>
            </c:numRef>
          </c:val>
          <c:extLst>
            <c:ext xmlns:c16="http://schemas.microsoft.com/office/drawing/2014/chart" uri="{C3380CC4-5D6E-409C-BE32-E72D297353CC}">
              <c16:uniqueId val="{00000000-F1A1-4A78-9F33-23EC84BDFC81}"/>
            </c:ext>
          </c:extLst>
        </c:ser>
        <c:dLbls>
          <c:showLegendKey val="0"/>
          <c:showVal val="0"/>
          <c:showCatName val="0"/>
          <c:showSerName val="0"/>
          <c:showPercent val="0"/>
          <c:showBubbleSize val="0"/>
        </c:dLbls>
        <c:gapWidth val="150"/>
        <c:axId val="149912496"/>
        <c:axId val="150216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208.67</c:v>
                </c:pt>
                <c:pt idx="1">
                  <c:v>208.29</c:v>
                </c:pt>
                <c:pt idx="2">
                  <c:v>218.42</c:v>
                </c:pt>
                <c:pt idx="3">
                  <c:v>227.27</c:v>
                </c:pt>
                <c:pt idx="4">
                  <c:v>223.98</c:v>
                </c:pt>
              </c:numCache>
            </c:numRef>
          </c:val>
          <c:smooth val="0"/>
          <c:extLst>
            <c:ext xmlns:c16="http://schemas.microsoft.com/office/drawing/2014/chart" uri="{C3380CC4-5D6E-409C-BE32-E72D297353CC}">
              <c16:uniqueId val="{00000001-F1A1-4A78-9F33-23EC84BDFC81}"/>
            </c:ext>
          </c:extLst>
        </c:ser>
        <c:dLbls>
          <c:showLegendKey val="0"/>
          <c:showVal val="0"/>
          <c:showCatName val="0"/>
          <c:showSerName val="0"/>
          <c:showPercent val="0"/>
          <c:showBubbleSize val="0"/>
        </c:dLbls>
        <c:marker val="1"/>
        <c:smooth val="0"/>
        <c:axId val="149912496"/>
        <c:axId val="150216320"/>
      </c:lineChart>
      <c:dateAx>
        <c:axId val="149912496"/>
        <c:scaling>
          <c:orientation val="minMax"/>
        </c:scaling>
        <c:delete val="1"/>
        <c:axPos val="b"/>
        <c:numFmt formatCode="&quot;H&quot;yy" sourceLinked="1"/>
        <c:majorTickMark val="none"/>
        <c:minorTickMark val="none"/>
        <c:tickLblPos val="none"/>
        <c:crossAx val="150216320"/>
        <c:crosses val="autoZero"/>
        <c:auto val="1"/>
        <c:lblOffset val="100"/>
        <c:baseTimeUnit val="years"/>
      </c:dateAx>
      <c:valAx>
        <c:axId val="150216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912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50.02</c:v>
                </c:pt>
                <c:pt idx="1">
                  <c:v>49.59</c:v>
                </c:pt>
                <c:pt idx="2">
                  <c:v>49.11</c:v>
                </c:pt>
                <c:pt idx="3">
                  <c:v>49.85</c:v>
                </c:pt>
                <c:pt idx="4">
                  <c:v>49.48</c:v>
                </c:pt>
              </c:numCache>
            </c:numRef>
          </c:val>
          <c:extLst>
            <c:ext xmlns:c16="http://schemas.microsoft.com/office/drawing/2014/chart" uri="{C3380CC4-5D6E-409C-BE32-E72D297353CC}">
              <c16:uniqueId val="{00000000-9349-4958-9A37-0FA379795806}"/>
            </c:ext>
          </c:extLst>
        </c:ser>
        <c:dLbls>
          <c:showLegendKey val="0"/>
          <c:showVal val="0"/>
          <c:showCatName val="0"/>
          <c:showSerName val="0"/>
          <c:showPercent val="0"/>
          <c:showBubbleSize val="0"/>
        </c:dLbls>
        <c:gapWidth val="150"/>
        <c:axId val="150215928"/>
        <c:axId val="150213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49.08</c:v>
                </c:pt>
                <c:pt idx="1">
                  <c:v>49.32</c:v>
                </c:pt>
                <c:pt idx="2">
                  <c:v>50.24</c:v>
                </c:pt>
                <c:pt idx="3">
                  <c:v>50.29</c:v>
                </c:pt>
                <c:pt idx="4">
                  <c:v>49.64</c:v>
                </c:pt>
              </c:numCache>
            </c:numRef>
          </c:val>
          <c:smooth val="0"/>
          <c:extLst>
            <c:ext xmlns:c16="http://schemas.microsoft.com/office/drawing/2014/chart" uri="{C3380CC4-5D6E-409C-BE32-E72D297353CC}">
              <c16:uniqueId val="{00000001-9349-4958-9A37-0FA379795806}"/>
            </c:ext>
          </c:extLst>
        </c:ser>
        <c:dLbls>
          <c:showLegendKey val="0"/>
          <c:showVal val="0"/>
          <c:showCatName val="0"/>
          <c:showSerName val="0"/>
          <c:showPercent val="0"/>
          <c:showBubbleSize val="0"/>
        </c:dLbls>
        <c:marker val="1"/>
        <c:smooth val="0"/>
        <c:axId val="150215928"/>
        <c:axId val="150213184"/>
      </c:lineChart>
      <c:dateAx>
        <c:axId val="150215928"/>
        <c:scaling>
          <c:orientation val="minMax"/>
        </c:scaling>
        <c:delete val="1"/>
        <c:axPos val="b"/>
        <c:numFmt formatCode="&quot;H&quot;yy" sourceLinked="1"/>
        <c:majorTickMark val="none"/>
        <c:minorTickMark val="none"/>
        <c:tickLblPos val="none"/>
        <c:crossAx val="150213184"/>
        <c:crosses val="autoZero"/>
        <c:auto val="1"/>
        <c:lblOffset val="100"/>
        <c:baseTimeUnit val="years"/>
      </c:dateAx>
      <c:valAx>
        <c:axId val="150213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215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74.41</c:v>
                </c:pt>
                <c:pt idx="1">
                  <c:v>74.599999999999994</c:v>
                </c:pt>
                <c:pt idx="2">
                  <c:v>73.760000000000005</c:v>
                </c:pt>
                <c:pt idx="3">
                  <c:v>70.59</c:v>
                </c:pt>
                <c:pt idx="4">
                  <c:v>69.599999999999994</c:v>
                </c:pt>
              </c:numCache>
            </c:numRef>
          </c:val>
          <c:extLst>
            <c:ext xmlns:c16="http://schemas.microsoft.com/office/drawing/2014/chart" uri="{C3380CC4-5D6E-409C-BE32-E72D297353CC}">
              <c16:uniqueId val="{00000000-9138-4D27-A2BD-1FD506C8F16F}"/>
            </c:ext>
          </c:extLst>
        </c:ser>
        <c:dLbls>
          <c:showLegendKey val="0"/>
          <c:showVal val="0"/>
          <c:showCatName val="0"/>
          <c:showSerName val="0"/>
          <c:showPercent val="0"/>
          <c:showBubbleSize val="0"/>
        </c:dLbls>
        <c:gapWidth val="150"/>
        <c:axId val="150214360"/>
        <c:axId val="150219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79.3</c:v>
                </c:pt>
                <c:pt idx="1">
                  <c:v>79.34</c:v>
                </c:pt>
                <c:pt idx="2">
                  <c:v>78.650000000000006</c:v>
                </c:pt>
                <c:pt idx="3">
                  <c:v>77.73</c:v>
                </c:pt>
                <c:pt idx="4">
                  <c:v>78.09</c:v>
                </c:pt>
              </c:numCache>
            </c:numRef>
          </c:val>
          <c:smooth val="0"/>
          <c:extLst>
            <c:ext xmlns:c16="http://schemas.microsoft.com/office/drawing/2014/chart" uri="{C3380CC4-5D6E-409C-BE32-E72D297353CC}">
              <c16:uniqueId val="{00000001-9138-4D27-A2BD-1FD506C8F16F}"/>
            </c:ext>
          </c:extLst>
        </c:ser>
        <c:dLbls>
          <c:showLegendKey val="0"/>
          <c:showVal val="0"/>
          <c:showCatName val="0"/>
          <c:showSerName val="0"/>
          <c:showPercent val="0"/>
          <c:showBubbleSize val="0"/>
        </c:dLbls>
        <c:marker val="1"/>
        <c:smooth val="0"/>
        <c:axId val="150214360"/>
        <c:axId val="150219848"/>
      </c:lineChart>
      <c:dateAx>
        <c:axId val="150214360"/>
        <c:scaling>
          <c:orientation val="minMax"/>
        </c:scaling>
        <c:delete val="1"/>
        <c:axPos val="b"/>
        <c:numFmt formatCode="&quot;H&quot;yy" sourceLinked="1"/>
        <c:majorTickMark val="none"/>
        <c:minorTickMark val="none"/>
        <c:tickLblPos val="none"/>
        <c:crossAx val="150219848"/>
        <c:crosses val="autoZero"/>
        <c:auto val="1"/>
        <c:lblOffset val="100"/>
        <c:baseTimeUnit val="years"/>
      </c:dateAx>
      <c:valAx>
        <c:axId val="150219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214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I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7" t="s">
        <v>0</v>
      </c>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c r="BT2" s="87"/>
      <c r="BU2" s="87"/>
      <c r="BV2" s="87"/>
      <c r="BW2" s="87"/>
      <c r="BX2" s="87"/>
      <c r="BY2" s="87"/>
      <c r="BZ2" s="87"/>
    </row>
    <row r="3" spans="1:78" ht="9.75" customHeight="1" x14ac:dyDescent="0.15">
      <c r="A3" s="2"/>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row>
    <row r="4" spans="1:78" ht="9.75" customHeight="1" x14ac:dyDescent="0.15">
      <c r="A4" s="2"/>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c r="BT4" s="87"/>
      <c r="BU4" s="87"/>
      <c r="BV4" s="87"/>
      <c r="BW4" s="87"/>
      <c r="BX4" s="87"/>
      <c r="BY4" s="87"/>
      <c r="BZ4" s="8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8" t="str">
        <f>データ!H6</f>
        <v>山梨県　市川三郷町</v>
      </c>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9"/>
      <c r="AE6" s="89"/>
      <c r="AF6" s="89"/>
      <c r="AG6" s="89"/>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9" t="s">
        <v>1</v>
      </c>
      <c r="C7" s="80"/>
      <c r="D7" s="80"/>
      <c r="E7" s="80"/>
      <c r="F7" s="80"/>
      <c r="G7" s="80"/>
      <c r="H7" s="80"/>
      <c r="I7" s="79" t="s">
        <v>2</v>
      </c>
      <c r="J7" s="80"/>
      <c r="K7" s="80"/>
      <c r="L7" s="80"/>
      <c r="M7" s="80"/>
      <c r="N7" s="80"/>
      <c r="O7" s="81"/>
      <c r="P7" s="82" t="s">
        <v>3</v>
      </c>
      <c r="Q7" s="82"/>
      <c r="R7" s="82"/>
      <c r="S7" s="82"/>
      <c r="T7" s="82"/>
      <c r="U7" s="82"/>
      <c r="V7" s="82"/>
      <c r="W7" s="82" t="s">
        <v>4</v>
      </c>
      <c r="X7" s="82"/>
      <c r="Y7" s="82"/>
      <c r="Z7" s="82"/>
      <c r="AA7" s="82"/>
      <c r="AB7" s="82"/>
      <c r="AC7" s="82"/>
      <c r="AD7" s="82" t="s">
        <v>5</v>
      </c>
      <c r="AE7" s="82"/>
      <c r="AF7" s="82"/>
      <c r="AG7" s="82"/>
      <c r="AH7" s="82"/>
      <c r="AI7" s="82"/>
      <c r="AJ7" s="82"/>
      <c r="AK7" s="4"/>
      <c r="AL7" s="82" t="s">
        <v>6</v>
      </c>
      <c r="AM7" s="82"/>
      <c r="AN7" s="82"/>
      <c r="AO7" s="82"/>
      <c r="AP7" s="82"/>
      <c r="AQ7" s="82"/>
      <c r="AR7" s="82"/>
      <c r="AS7" s="82"/>
      <c r="AT7" s="79" t="s">
        <v>7</v>
      </c>
      <c r="AU7" s="80"/>
      <c r="AV7" s="80"/>
      <c r="AW7" s="80"/>
      <c r="AX7" s="80"/>
      <c r="AY7" s="80"/>
      <c r="AZ7" s="80"/>
      <c r="BA7" s="80"/>
      <c r="BB7" s="82" t="s">
        <v>8</v>
      </c>
      <c r="BC7" s="82"/>
      <c r="BD7" s="82"/>
      <c r="BE7" s="82"/>
      <c r="BF7" s="82"/>
      <c r="BG7" s="82"/>
      <c r="BH7" s="82"/>
      <c r="BI7" s="82"/>
      <c r="BJ7" s="3"/>
      <c r="BK7" s="3"/>
      <c r="BL7" s="5" t="s">
        <v>9</v>
      </c>
      <c r="BM7" s="6"/>
      <c r="BN7" s="6"/>
      <c r="BO7" s="6"/>
      <c r="BP7" s="6"/>
      <c r="BQ7" s="6"/>
      <c r="BR7" s="6"/>
      <c r="BS7" s="6"/>
      <c r="BT7" s="6"/>
      <c r="BU7" s="6"/>
      <c r="BV7" s="6"/>
      <c r="BW7" s="6"/>
      <c r="BX7" s="6"/>
      <c r="BY7" s="7"/>
    </row>
    <row r="8" spans="1:78" ht="18.75" customHeight="1" x14ac:dyDescent="0.15">
      <c r="A8" s="2"/>
      <c r="B8" s="83" t="str">
        <f>データ!$I$6</f>
        <v>法適用</v>
      </c>
      <c r="C8" s="84"/>
      <c r="D8" s="84"/>
      <c r="E8" s="84"/>
      <c r="F8" s="84"/>
      <c r="G8" s="84"/>
      <c r="H8" s="84"/>
      <c r="I8" s="83" t="str">
        <f>データ!$J$6</f>
        <v>水道事業</v>
      </c>
      <c r="J8" s="84"/>
      <c r="K8" s="84"/>
      <c r="L8" s="84"/>
      <c r="M8" s="84"/>
      <c r="N8" s="84"/>
      <c r="O8" s="85"/>
      <c r="P8" s="86" t="str">
        <f>データ!$K$6</f>
        <v>末端給水事業</v>
      </c>
      <c r="Q8" s="86"/>
      <c r="R8" s="86"/>
      <c r="S8" s="86"/>
      <c r="T8" s="86"/>
      <c r="U8" s="86"/>
      <c r="V8" s="86"/>
      <c r="W8" s="86" t="str">
        <f>データ!$L$6</f>
        <v>A8</v>
      </c>
      <c r="X8" s="86"/>
      <c r="Y8" s="86"/>
      <c r="Z8" s="86"/>
      <c r="AA8" s="86"/>
      <c r="AB8" s="86"/>
      <c r="AC8" s="86"/>
      <c r="AD8" s="86" t="str">
        <f>データ!$M$6</f>
        <v>非設置</v>
      </c>
      <c r="AE8" s="86"/>
      <c r="AF8" s="86"/>
      <c r="AG8" s="86"/>
      <c r="AH8" s="86"/>
      <c r="AI8" s="86"/>
      <c r="AJ8" s="86"/>
      <c r="AK8" s="4"/>
      <c r="AL8" s="74">
        <f>データ!$R$6</f>
        <v>15695</v>
      </c>
      <c r="AM8" s="74"/>
      <c r="AN8" s="74"/>
      <c r="AO8" s="74"/>
      <c r="AP8" s="74"/>
      <c r="AQ8" s="74"/>
      <c r="AR8" s="74"/>
      <c r="AS8" s="74"/>
      <c r="AT8" s="70">
        <f>データ!$S$6</f>
        <v>75.180000000000007</v>
      </c>
      <c r="AU8" s="71"/>
      <c r="AV8" s="71"/>
      <c r="AW8" s="71"/>
      <c r="AX8" s="71"/>
      <c r="AY8" s="71"/>
      <c r="AZ8" s="71"/>
      <c r="BA8" s="71"/>
      <c r="BB8" s="73">
        <f>データ!$T$6</f>
        <v>208.77</v>
      </c>
      <c r="BC8" s="73"/>
      <c r="BD8" s="73"/>
      <c r="BE8" s="73"/>
      <c r="BF8" s="73"/>
      <c r="BG8" s="73"/>
      <c r="BH8" s="73"/>
      <c r="BI8" s="73"/>
      <c r="BJ8" s="3"/>
      <c r="BK8" s="3"/>
      <c r="BL8" s="77" t="s">
        <v>10</v>
      </c>
      <c r="BM8" s="78"/>
      <c r="BN8" s="8" t="s">
        <v>11</v>
      </c>
      <c r="BO8" s="9"/>
      <c r="BP8" s="9"/>
      <c r="BQ8" s="9"/>
      <c r="BR8" s="9"/>
      <c r="BS8" s="9"/>
      <c r="BT8" s="9"/>
      <c r="BU8" s="9"/>
      <c r="BV8" s="9"/>
      <c r="BW8" s="9"/>
      <c r="BX8" s="9"/>
      <c r="BY8" s="10"/>
    </row>
    <row r="9" spans="1:78" ht="18.75" customHeight="1" x14ac:dyDescent="0.15">
      <c r="A9" s="2"/>
      <c r="B9" s="79" t="s">
        <v>12</v>
      </c>
      <c r="C9" s="80"/>
      <c r="D9" s="80"/>
      <c r="E9" s="80"/>
      <c r="F9" s="80"/>
      <c r="G9" s="80"/>
      <c r="H9" s="80"/>
      <c r="I9" s="79" t="s">
        <v>13</v>
      </c>
      <c r="J9" s="80"/>
      <c r="K9" s="80"/>
      <c r="L9" s="80"/>
      <c r="M9" s="80"/>
      <c r="N9" s="80"/>
      <c r="O9" s="81"/>
      <c r="P9" s="82" t="s">
        <v>14</v>
      </c>
      <c r="Q9" s="82"/>
      <c r="R9" s="82"/>
      <c r="S9" s="82"/>
      <c r="T9" s="82"/>
      <c r="U9" s="82"/>
      <c r="V9" s="82"/>
      <c r="W9" s="82" t="s">
        <v>15</v>
      </c>
      <c r="X9" s="82"/>
      <c r="Y9" s="82"/>
      <c r="Z9" s="82"/>
      <c r="AA9" s="82"/>
      <c r="AB9" s="82"/>
      <c r="AC9" s="82"/>
      <c r="AD9" s="2"/>
      <c r="AE9" s="2"/>
      <c r="AF9" s="2"/>
      <c r="AG9" s="2"/>
      <c r="AH9" s="4"/>
      <c r="AI9" s="4"/>
      <c r="AJ9" s="4"/>
      <c r="AK9" s="4"/>
      <c r="AL9" s="82" t="s">
        <v>16</v>
      </c>
      <c r="AM9" s="82"/>
      <c r="AN9" s="82"/>
      <c r="AO9" s="82"/>
      <c r="AP9" s="82"/>
      <c r="AQ9" s="82"/>
      <c r="AR9" s="82"/>
      <c r="AS9" s="82"/>
      <c r="AT9" s="79" t="s">
        <v>17</v>
      </c>
      <c r="AU9" s="80"/>
      <c r="AV9" s="80"/>
      <c r="AW9" s="80"/>
      <c r="AX9" s="80"/>
      <c r="AY9" s="80"/>
      <c r="AZ9" s="80"/>
      <c r="BA9" s="80"/>
      <c r="BB9" s="82" t="s">
        <v>18</v>
      </c>
      <c r="BC9" s="82"/>
      <c r="BD9" s="82"/>
      <c r="BE9" s="82"/>
      <c r="BF9" s="82"/>
      <c r="BG9" s="82"/>
      <c r="BH9" s="82"/>
      <c r="BI9" s="82"/>
      <c r="BJ9" s="3"/>
      <c r="BK9" s="3"/>
      <c r="BL9" s="68" t="s">
        <v>19</v>
      </c>
      <c r="BM9" s="69"/>
      <c r="BN9" s="11" t="s">
        <v>20</v>
      </c>
      <c r="BO9" s="12"/>
      <c r="BP9" s="12"/>
      <c r="BQ9" s="12"/>
      <c r="BR9" s="12"/>
      <c r="BS9" s="12"/>
      <c r="BT9" s="12"/>
      <c r="BU9" s="12"/>
      <c r="BV9" s="12"/>
      <c r="BW9" s="12"/>
      <c r="BX9" s="12"/>
      <c r="BY9" s="13"/>
    </row>
    <row r="10" spans="1:78" ht="18.75" customHeight="1" x14ac:dyDescent="0.15">
      <c r="A10" s="2"/>
      <c r="B10" s="70" t="str">
        <f>データ!$N$6</f>
        <v>-</v>
      </c>
      <c r="C10" s="71"/>
      <c r="D10" s="71"/>
      <c r="E10" s="71"/>
      <c r="F10" s="71"/>
      <c r="G10" s="71"/>
      <c r="H10" s="71"/>
      <c r="I10" s="70">
        <f>データ!$O$6</f>
        <v>68.459999999999994</v>
      </c>
      <c r="J10" s="71"/>
      <c r="K10" s="71"/>
      <c r="L10" s="71"/>
      <c r="M10" s="71"/>
      <c r="N10" s="71"/>
      <c r="O10" s="72"/>
      <c r="P10" s="73">
        <f>データ!$P$6</f>
        <v>55.39</v>
      </c>
      <c r="Q10" s="73"/>
      <c r="R10" s="73"/>
      <c r="S10" s="73"/>
      <c r="T10" s="73"/>
      <c r="U10" s="73"/>
      <c r="V10" s="73"/>
      <c r="W10" s="74">
        <f>データ!$Q$6</f>
        <v>2590</v>
      </c>
      <c r="X10" s="74"/>
      <c r="Y10" s="74"/>
      <c r="Z10" s="74"/>
      <c r="AA10" s="74"/>
      <c r="AB10" s="74"/>
      <c r="AC10" s="74"/>
      <c r="AD10" s="2"/>
      <c r="AE10" s="2"/>
      <c r="AF10" s="2"/>
      <c r="AG10" s="2"/>
      <c r="AH10" s="4"/>
      <c r="AI10" s="4"/>
      <c r="AJ10" s="4"/>
      <c r="AK10" s="4"/>
      <c r="AL10" s="74">
        <f>データ!$U$6</f>
        <v>8643</v>
      </c>
      <c r="AM10" s="74"/>
      <c r="AN10" s="74"/>
      <c r="AO10" s="74"/>
      <c r="AP10" s="74"/>
      <c r="AQ10" s="74"/>
      <c r="AR10" s="74"/>
      <c r="AS10" s="74"/>
      <c r="AT10" s="70">
        <f>データ!$V$6</f>
        <v>1.53</v>
      </c>
      <c r="AU10" s="71"/>
      <c r="AV10" s="71"/>
      <c r="AW10" s="71"/>
      <c r="AX10" s="71"/>
      <c r="AY10" s="71"/>
      <c r="AZ10" s="71"/>
      <c r="BA10" s="71"/>
      <c r="BB10" s="73">
        <f>データ!$W$6</f>
        <v>5649.02</v>
      </c>
      <c r="BC10" s="73"/>
      <c r="BD10" s="73"/>
      <c r="BE10" s="73"/>
      <c r="BF10" s="73"/>
      <c r="BG10" s="73"/>
      <c r="BH10" s="73"/>
      <c r="BI10" s="73"/>
      <c r="BJ10" s="2"/>
      <c r="BK10" s="2"/>
      <c r="BL10" s="75" t="s">
        <v>21</v>
      </c>
      <c r="BM10" s="7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5" t="s">
        <v>114</v>
      </c>
      <c r="BM16" s="66"/>
      <c r="BN16" s="66"/>
      <c r="BO16" s="66"/>
      <c r="BP16" s="66"/>
      <c r="BQ16" s="66"/>
      <c r="BR16" s="66"/>
      <c r="BS16" s="66"/>
      <c r="BT16" s="66"/>
      <c r="BU16" s="66"/>
      <c r="BV16" s="66"/>
      <c r="BW16" s="66"/>
      <c r="BX16" s="66"/>
      <c r="BY16" s="66"/>
      <c r="BZ16" s="67"/>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112</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4"/>
      <c r="BM63" s="55"/>
      <c r="BN63" s="55"/>
      <c r="BO63" s="55"/>
      <c r="BP63" s="55"/>
      <c r="BQ63" s="55"/>
      <c r="BR63" s="55"/>
      <c r="BS63" s="55"/>
      <c r="BT63" s="55"/>
      <c r="BU63" s="55"/>
      <c r="BV63" s="55"/>
      <c r="BW63" s="55"/>
      <c r="BX63" s="55"/>
      <c r="BY63" s="55"/>
      <c r="BZ63" s="56"/>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113</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kqiQWsWz7puUkA9TrYe52j2gZ+JU0v45eyqH61yyMXhD3lI2eszxzm/kFr4Z7dgdKcmKzKeR6spTTs/3c3p4zQ==" saltValue="q2xiL6iV601QOTxzxDZp0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52</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x14ac:dyDescent="0.15">
      <c r="A4" s="29" t="s">
        <v>53</v>
      </c>
      <c r="B4" s="31"/>
      <c r="C4" s="31"/>
      <c r="D4" s="31"/>
      <c r="E4" s="31"/>
      <c r="F4" s="31"/>
      <c r="G4" s="31"/>
      <c r="H4" s="94"/>
      <c r="I4" s="95"/>
      <c r="J4" s="95"/>
      <c r="K4" s="95"/>
      <c r="L4" s="95"/>
      <c r="M4" s="95"/>
      <c r="N4" s="95"/>
      <c r="O4" s="95"/>
      <c r="P4" s="95"/>
      <c r="Q4" s="95"/>
      <c r="R4" s="95"/>
      <c r="S4" s="95"/>
      <c r="T4" s="95"/>
      <c r="U4" s="95"/>
      <c r="V4" s="95"/>
      <c r="W4" s="96"/>
      <c r="X4" s="90" t="s">
        <v>54</v>
      </c>
      <c r="Y4" s="90"/>
      <c r="Z4" s="90"/>
      <c r="AA4" s="90"/>
      <c r="AB4" s="90"/>
      <c r="AC4" s="90"/>
      <c r="AD4" s="90"/>
      <c r="AE4" s="90"/>
      <c r="AF4" s="90"/>
      <c r="AG4" s="90"/>
      <c r="AH4" s="90"/>
      <c r="AI4" s="90" t="s">
        <v>55</v>
      </c>
      <c r="AJ4" s="90"/>
      <c r="AK4" s="90"/>
      <c r="AL4" s="90"/>
      <c r="AM4" s="90"/>
      <c r="AN4" s="90"/>
      <c r="AO4" s="90"/>
      <c r="AP4" s="90"/>
      <c r="AQ4" s="90"/>
      <c r="AR4" s="90"/>
      <c r="AS4" s="90"/>
      <c r="AT4" s="90" t="s">
        <v>56</v>
      </c>
      <c r="AU4" s="90"/>
      <c r="AV4" s="90"/>
      <c r="AW4" s="90"/>
      <c r="AX4" s="90"/>
      <c r="AY4" s="90"/>
      <c r="AZ4" s="90"/>
      <c r="BA4" s="90"/>
      <c r="BB4" s="90"/>
      <c r="BC4" s="90"/>
      <c r="BD4" s="90"/>
      <c r="BE4" s="90" t="s">
        <v>57</v>
      </c>
      <c r="BF4" s="90"/>
      <c r="BG4" s="90"/>
      <c r="BH4" s="90"/>
      <c r="BI4" s="90"/>
      <c r="BJ4" s="90"/>
      <c r="BK4" s="90"/>
      <c r="BL4" s="90"/>
      <c r="BM4" s="90"/>
      <c r="BN4" s="90"/>
      <c r="BO4" s="90"/>
      <c r="BP4" s="90" t="s">
        <v>58</v>
      </c>
      <c r="BQ4" s="90"/>
      <c r="BR4" s="90"/>
      <c r="BS4" s="90"/>
      <c r="BT4" s="90"/>
      <c r="BU4" s="90"/>
      <c r="BV4" s="90"/>
      <c r="BW4" s="90"/>
      <c r="BX4" s="90"/>
      <c r="BY4" s="90"/>
      <c r="BZ4" s="90"/>
      <c r="CA4" s="90" t="s">
        <v>59</v>
      </c>
      <c r="CB4" s="90"/>
      <c r="CC4" s="90"/>
      <c r="CD4" s="90"/>
      <c r="CE4" s="90"/>
      <c r="CF4" s="90"/>
      <c r="CG4" s="90"/>
      <c r="CH4" s="90"/>
      <c r="CI4" s="90"/>
      <c r="CJ4" s="90"/>
      <c r="CK4" s="90"/>
      <c r="CL4" s="90" t="s">
        <v>60</v>
      </c>
      <c r="CM4" s="90"/>
      <c r="CN4" s="90"/>
      <c r="CO4" s="90"/>
      <c r="CP4" s="90"/>
      <c r="CQ4" s="90"/>
      <c r="CR4" s="90"/>
      <c r="CS4" s="90"/>
      <c r="CT4" s="90"/>
      <c r="CU4" s="90"/>
      <c r="CV4" s="90"/>
      <c r="CW4" s="90" t="s">
        <v>61</v>
      </c>
      <c r="CX4" s="90"/>
      <c r="CY4" s="90"/>
      <c r="CZ4" s="90"/>
      <c r="DA4" s="90"/>
      <c r="DB4" s="90"/>
      <c r="DC4" s="90"/>
      <c r="DD4" s="90"/>
      <c r="DE4" s="90"/>
      <c r="DF4" s="90"/>
      <c r="DG4" s="90"/>
      <c r="DH4" s="90" t="s">
        <v>62</v>
      </c>
      <c r="DI4" s="90"/>
      <c r="DJ4" s="90"/>
      <c r="DK4" s="90"/>
      <c r="DL4" s="90"/>
      <c r="DM4" s="90"/>
      <c r="DN4" s="90"/>
      <c r="DO4" s="90"/>
      <c r="DP4" s="90"/>
      <c r="DQ4" s="90"/>
      <c r="DR4" s="90"/>
      <c r="DS4" s="90" t="s">
        <v>63</v>
      </c>
      <c r="DT4" s="90"/>
      <c r="DU4" s="90"/>
      <c r="DV4" s="90"/>
      <c r="DW4" s="90"/>
      <c r="DX4" s="90"/>
      <c r="DY4" s="90"/>
      <c r="DZ4" s="90"/>
      <c r="EA4" s="90"/>
      <c r="EB4" s="90"/>
      <c r="EC4" s="90"/>
      <c r="ED4" s="90" t="s">
        <v>64</v>
      </c>
      <c r="EE4" s="90"/>
      <c r="EF4" s="90"/>
      <c r="EG4" s="90"/>
      <c r="EH4" s="90"/>
      <c r="EI4" s="90"/>
      <c r="EJ4" s="90"/>
      <c r="EK4" s="90"/>
      <c r="EL4" s="90"/>
      <c r="EM4" s="90"/>
      <c r="EN4" s="90"/>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193461</v>
      </c>
      <c r="D6" s="34">
        <f t="shared" si="3"/>
        <v>46</v>
      </c>
      <c r="E6" s="34">
        <f t="shared" si="3"/>
        <v>1</v>
      </c>
      <c r="F6" s="34">
        <f t="shared" si="3"/>
        <v>0</v>
      </c>
      <c r="G6" s="34">
        <f t="shared" si="3"/>
        <v>1</v>
      </c>
      <c r="H6" s="34" t="str">
        <f t="shared" si="3"/>
        <v>山梨県　市川三郷町</v>
      </c>
      <c r="I6" s="34" t="str">
        <f t="shared" si="3"/>
        <v>法適用</v>
      </c>
      <c r="J6" s="34" t="str">
        <f t="shared" si="3"/>
        <v>水道事業</v>
      </c>
      <c r="K6" s="34" t="str">
        <f t="shared" si="3"/>
        <v>末端給水事業</v>
      </c>
      <c r="L6" s="34" t="str">
        <f t="shared" si="3"/>
        <v>A8</v>
      </c>
      <c r="M6" s="34" t="str">
        <f t="shared" si="3"/>
        <v>非設置</v>
      </c>
      <c r="N6" s="35" t="str">
        <f t="shared" si="3"/>
        <v>-</v>
      </c>
      <c r="O6" s="35">
        <f t="shared" si="3"/>
        <v>68.459999999999994</v>
      </c>
      <c r="P6" s="35">
        <f t="shared" si="3"/>
        <v>55.39</v>
      </c>
      <c r="Q6" s="35">
        <f t="shared" si="3"/>
        <v>2590</v>
      </c>
      <c r="R6" s="35">
        <f t="shared" si="3"/>
        <v>15695</v>
      </c>
      <c r="S6" s="35">
        <f t="shared" si="3"/>
        <v>75.180000000000007</v>
      </c>
      <c r="T6" s="35">
        <f t="shared" si="3"/>
        <v>208.77</v>
      </c>
      <c r="U6" s="35">
        <f t="shared" si="3"/>
        <v>8643</v>
      </c>
      <c r="V6" s="35">
        <f t="shared" si="3"/>
        <v>1.53</v>
      </c>
      <c r="W6" s="35">
        <f t="shared" si="3"/>
        <v>5649.02</v>
      </c>
      <c r="X6" s="36">
        <f>IF(X7="",NA(),X7)</f>
        <v>86.69</v>
      </c>
      <c r="Y6" s="36">
        <f t="shared" ref="Y6:AG6" si="4">IF(Y7="",NA(),Y7)</f>
        <v>107.03</v>
      </c>
      <c r="Z6" s="36">
        <f t="shared" si="4"/>
        <v>102.74</v>
      </c>
      <c r="AA6" s="36">
        <f t="shared" si="4"/>
        <v>117.05</v>
      </c>
      <c r="AB6" s="36">
        <f t="shared" si="4"/>
        <v>118.25</v>
      </c>
      <c r="AC6" s="36">
        <f t="shared" si="4"/>
        <v>106.62</v>
      </c>
      <c r="AD6" s="36">
        <f t="shared" si="4"/>
        <v>107.95</v>
      </c>
      <c r="AE6" s="36">
        <f t="shared" si="4"/>
        <v>104.47</v>
      </c>
      <c r="AF6" s="36">
        <f t="shared" si="4"/>
        <v>103.81</v>
      </c>
      <c r="AG6" s="36">
        <f t="shared" si="4"/>
        <v>104.35</v>
      </c>
      <c r="AH6" s="35" t="str">
        <f>IF(AH7="","",IF(AH7="-","【-】","【"&amp;SUBSTITUTE(TEXT(AH7,"#,##0.00"),"-","△")&amp;"】"))</f>
        <v>【112.01】</v>
      </c>
      <c r="AI6" s="35">
        <f>IF(AI7="",NA(),AI7)</f>
        <v>0</v>
      </c>
      <c r="AJ6" s="35">
        <f t="shared" ref="AJ6:AR6" si="5">IF(AJ7="",NA(),AJ7)</f>
        <v>0</v>
      </c>
      <c r="AK6" s="35">
        <f t="shared" si="5"/>
        <v>0</v>
      </c>
      <c r="AL6" s="35">
        <f t="shared" si="5"/>
        <v>0</v>
      </c>
      <c r="AM6" s="35">
        <f t="shared" si="5"/>
        <v>0</v>
      </c>
      <c r="AN6" s="36">
        <f t="shared" si="5"/>
        <v>12.59</v>
      </c>
      <c r="AO6" s="36">
        <f t="shared" si="5"/>
        <v>12.44</v>
      </c>
      <c r="AP6" s="36">
        <f t="shared" si="5"/>
        <v>16.399999999999999</v>
      </c>
      <c r="AQ6" s="36">
        <f t="shared" si="5"/>
        <v>25.66</v>
      </c>
      <c r="AR6" s="36">
        <f t="shared" si="5"/>
        <v>21.69</v>
      </c>
      <c r="AS6" s="35" t="str">
        <f>IF(AS7="","",IF(AS7="-","【-】","【"&amp;SUBSTITUTE(TEXT(AS7,"#,##0.00"),"-","△")&amp;"】"))</f>
        <v>【1.08】</v>
      </c>
      <c r="AT6" s="36">
        <f>IF(AT7="",NA(),AT7)</f>
        <v>194</v>
      </c>
      <c r="AU6" s="36">
        <f t="shared" ref="AU6:BC6" si="6">IF(AU7="",NA(),AU7)</f>
        <v>212.77</v>
      </c>
      <c r="AV6" s="36">
        <f t="shared" si="6"/>
        <v>214.55</v>
      </c>
      <c r="AW6" s="36">
        <f t="shared" si="6"/>
        <v>237.88</v>
      </c>
      <c r="AX6" s="36">
        <f t="shared" si="6"/>
        <v>240.17</v>
      </c>
      <c r="AY6" s="36">
        <f t="shared" si="6"/>
        <v>416.14</v>
      </c>
      <c r="AZ6" s="36">
        <f t="shared" si="6"/>
        <v>371.89</v>
      </c>
      <c r="BA6" s="36">
        <f t="shared" si="6"/>
        <v>293.23</v>
      </c>
      <c r="BB6" s="36">
        <f t="shared" si="6"/>
        <v>300.14</v>
      </c>
      <c r="BC6" s="36">
        <f t="shared" si="6"/>
        <v>301.04000000000002</v>
      </c>
      <c r="BD6" s="35" t="str">
        <f>IF(BD7="","",IF(BD7="-","【-】","【"&amp;SUBSTITUTE(TEXT(BD7,"#,##0.00"),"-","△")&amp;"】"))</f>
        <v>【264.97】</v>
      </c>
      <c r="BE6" s="36">
        <f>IF(BE7="",NA(),BE7)</f>
        <v>617.34</v>
      </c>
      <c r="BF6" s="36">
        <f t="shared" ref="BF6:BN6" si="7">IF(BF7="",NA(),BF7)</f>
        <v>585.5</v>
      </c>
      <c r="BG6" s="36">
        <f t="shared" si="7"/>
        <v>558.51</v>
      </c>
      <c r="BH6" s="36">
        <f t="shared" si="7"/>
        <v>465.49</v>
      </c>
      <c r="BI6" s="36">
        <f t="shared" si="7"/>
        <v>430.36</v>
      </c>
      <c r="BJ6" s="36">
        <f t="shared" si="7"/>
        <v>487.22</v>
      </c>
      <c r="BK6" s="36">
        <f t="shared" si="7"/>
        <v>483.11</v>
      </c>
      <c r="BL6" s="36">
        <f t="shared" si="7"/>
        <v>542.29999999999995</v>
      </c>
      <c r="BM6" s="36">
        <f t="shared" si="7"/>
        <v>566.65</v>
      </c>
      <c r="BN6" s="36">
        <f t="shared" si="7"/>
        <v>551.62</v>
      </c>
      <c r="BO6" s="35" t="str">
        <f>IF(BO7="","",IF(BO7="-","【-】","【"&amp;SUBSTITUTE(TEXT(BO7,"#,##0.00"),"-","△")&amp;"】"))</f>
        <v>【266.61】</v>
      </c>
      <c r="BP6" s="36">
        <f>IF(BP7="",NA(),BP7)</f>
        <v>81.13</v>
      </c>
      <c r="BQ6" s="36">
        <f t="shared" ref="BQ6:BY6" si="8">IF(BQ7="",NA(),BQ7)</f>
        <v>101.93</v>
      </c>
      <c r="BR6" s="36">
        <f t="shared" si="8"/>
        <v>96.24</v>
      </c>
      <c r="BS6" s="36">
        <f t="shared" si="8"/>
        <v>113.99</v>
      </c>
      <c r="BT6" s="36">
        <f t="shared" si="8"/>
        <v>116.56</v>
      </c>
      <c r="BU6" s="36">
        <f t="shared" si="8"/>
        <v>92.76</v>
      </c>
      <c r="BV6" s="36">
        <f t="shared" si="8"/>
        <v>93.28</v>
      </c>
      <c r="BW6" s="36">
        <f t="shared" si="8"/>
        <v>87.51</v>
      </c>
      <c r="BX6" s="36">
        <f t="shared" si="8"/>
        <v>84.77</v>
      </c>
      <c r="BY6" s="36">
        <f t="shared" si="8"/>
        <v>87.11</v>
      </c>
      <c r="BZ6" s="35" t="str">
        <f>IF(BZ7="","",IF(BZ7="-","【-】","【"&amp;SUBSTITUTE(TEXT(BZ7,"#,##0.00"),"-","△")&amp;"】"))</f>
        <v>【103.24】</v>
      </c>
      <c r="CA6" s="36">
        <f>IF(CA7="",NA(),CA7)</f>
        <v>138.27000000000001</v>
      </c>
      <c r="CB6" s="36">
        <f t="shared" ref="CB6:CJ6" si="9">IF(CB7="",NA(),CB7)</f>
        <v>110.01</v>
      </c>
      <c r="CC6" s="36">
        <f t="shared" si="9"/>
        <v>116.56</v>
      </c>
      <c r="CD6" s="36">
        <f t="shared" si="9"/>
        <v>112.82</v>
      </c>
      <c r="CE6" s="36">
        <f t="shared" si="9"/>
        <v>112.02</v>
      </c>
      <c r="CF6" s="36">
        <f t="shared" si="9"/>
        <v>208.67</v>
      </c>
      <c r="CG6" s="36">
        <f t="shared" si="9"/>
        <v>208.29</v>
      </c>
      <c r="CH6" s="36">
        <f t="shared" si="9"/>
        <v>218.42</v>
      </c>
      <c r="CI6" s="36">
        <f t="shared" si="9"/>
        <v>227.27</v>
      </c>
      <c r="CJ6" s="36">
        <f t="shared" si="9"/>
        <v>223.98</v>
      </c>
      <c r="CK6" s="35" t="str">
        <f>IF(CK7="","",IF(CK7="-","【-】","【"&amp;SUBSTITUTE(TEXT(CK7,"#,##0.00"),"-","△")&amp;"】"))</f>
        <v>【168.38】</v>
      </c>
      <c r="CL6" s="36">
        <f>IF(CL7="",NA(),CL7)</f>
        <v>50.02</v>
      </c>
      <c r="CM6" s="36">
        <f t="shared" ref="CM6:CU6" si="10">IF(CM7="",NA(),CM7)</f>
        <v>49.59</v>
      </c>
      <c r="CN6" s="36">
        <f t="shared" si="10"/>
        <v>49.11</v>
      </c>
      <c r="CO6" s="36">
        <f t="shared" si="10"/>
        <v>49.85</v>
      </c>
      <c r="CP6" s="36">
        <f t="shared" si="10"/>
        <v>49.48</v>
      </c>
      <c r="CQ6" s="36">
        <f t="shared" si="10"/>
        <v>49.08</v>
      </c>
      <c r="CR6" s="36">
        <f t="shared" si="10"/>
        <v>49.32</v>
      </c>
      <c r="CS6" s="36">
        <f t="shared" si="10"/>
        <v>50.24</v>
      </c>
      <c r="CT6" s="36">
        <f t="shared" si="10"/>
        <v>50.29</v>
      </c>
      <c r="CU6" s="36">
        <f t="shared" si="10"/>
        <v>49.64</v>
      </c>
      <c r="CV6" s="35" t="str">
        <f>IF(CV7="","",IF(CV7="-","【-】","【"&amp;SUBSTITUTE(TEXT(CV7,"#,##0.00"),"-","△")&amp;"】"))</f>
        <v>【60.00】</v>
      </c>
      <c r="CW6" s="36">
        <f>IF(CW7="",NA(),CW7)</f>
        <v>74.41</v>
      </c>
      <c r="CX6" s="36">
        <f t="shared" ref="CX6:DF6" si="11">IF(CX7="",NA(),CX7)</f>
        <v>74.599999999999994</v>
      </c>
      <c r="CY6" s="36">
        <f t="shared" si="11"/>
        <v>73.760000000000005</v>
      </c>
      <c r="CZ6" s="36">
        <f t="shared" si="11"/>
        <v>70.59</v>
      </c>
      <c r="DA6" s="36">
        <f t="shared" si="11"/>
        <v>69.599999999999994</v>
      </c>
      <c r="DB6" s="36">
        <f t="shared" si="11"/>
        <v>79.3</v>
      </c>
      <c r="DC6" s="36">
        <f t="shared" si="11"/>
        <v>79.34</v>
      </c>
      <c r="DD6" s="36">
        <f t="shared" si="11"/>
        <v>78.650000000000006</v>
      </c>
      <c r="DE6" s="36">
        <f t="shared" si="11"/>
        <v>77.73</v>
      </c>
      <c r="DF6" s="36">
        <f t="shared" si="11"/>
        <v>78.09</v>
      </c>
      <c r="DG6" s="35" t="str">
        <f>IF(DG7="","",IF(DG7="-","【-】","【"&amp;SUBSTITUTE(TEXT(DG7,"#,##0.00"),"-","△")&amp;"】"))</f>
        <v>【89.80】</v>
      </c>
      <c r="DH6" s="36">
        <f>IF(DH7="",NA(),DH7)</f>
        <v>38.01</v>
      </c>
      <c r="DI6" s="36">
        <f t="shared" ref="DI6:DQ6" si="12">IF(DI7="",NA(),DI7)</f>
        <v>40.229999999999997</v>
      </c>
      <c r="DJ6" s="36">
        <f t="shared" si="12"/>
        <v>42.56</v>
      </c>
      <c r="DK6" s="36">
        <f t="shared" si="12"/>
        <v>44.7</v>
      </c>
      <c r="DL6" s="36">
        <f t="shared" si="12"/>
        <v>46.5</v>
      </c>
      <c r="DM6" s="36">
        <f t="shared" si="12"/>
        <v>47.44</v>
      </c>
      <c r="DN6" s="36">
        <f t="shared" si="12"/>
        <v>48.3</v>
      </c>
      <c r="DO6" s="36">
        <f t="shared" si="12"/>
        <v>45.14</v>
      </c>
      <c r="DP6" s="36">
        <f t="shared" si="12"/>
        <v>45.85</v>
      </c>
      <c r="DQ6" s="36">
        <f t="shared" si="12"/>
        <v>47.31</v>
      </c>
      <c r="DR6" s="35" t="str">
        <f>IF(DR7="","",IF(DR7="-","【-】","【"&amp;SUBSTITUTE(TEXT(DR7,"#,##0.00"),"-","△")&amp;"】"))</f>
        <v>【49.59】</v>
      </c>
      <c r="DS6" s="35">
        <f>IF(DS7="",NA(),DS7)</f>
        <v>0</v>
      </c>
      <c r="DT6" s="35">
        <f t="shared" ref="DT6:EB6" si="13">IF(DT7="",NA(),DT7)</f>
        <v>0</v>
      </c>
      <c r="DU6" s="35">
        <f t="shared" si="13"/>
        <v>0</v>
      </c>
      <c r="DV6" s="35">
        <f t="shared" si="13"/>
        <v>0</v>
      </c>
      <c r="DW6" s="35">
        <f t="shared" si="13"/>
        <v>0</v>
      </c>
      <c r="DX6" s="36">
        <f t="shared" si="13"/>
        <v>11.16</v>
      </c>
      <c r="DY6" s="36">
        <f t="shared" si="13"/>
        <v>12.43</v>
      </c>
      <c r="DZ6" s="36">
        <f t="shared" si="13"/>
        <v>13.58</v>
      </c>
      <c r="EA6" s="36">
        <f t="shared" si="13"/>
        <v>14.13</v>
      </c>
      <c r="EB6" s="36">
        <f t="shared" si="13"/>
        <v>16.77</v>
      </c>
      <c r="EC6" s="35" t="str">
        <f>IF(EC7="","",IF(EC7="-","【-】","【"&amp;SUBSTITUTE(TEXT(EC7,"#,##0.00"),"-","△")&amp;"】"))</f>
        <v>【19.44】</v>
      </c>
      <c r="ED6" s="36">
        <f>IF(ED7="",NA(),ED7)</f>
        <v>0.84</v>
      </c>
      <c r="EE6" s="36">
        <f t="shared" ref="EE6:EM6" si="14">IF(EE7="",NA(),EE7)</f>
        <v>0.03</v>
      </c>
      <c r="EF6" s="36">
        <f t="shared" si="14"/>
        <v>0.04</v>
      </c>
      <c r="EG6" s="36">
        <f t="shared" si="14"/>
        <v>0.28999999999999998</v>
      </c>
      <c r="EH6" s="36">
        <f t="shared" si="14"/>
        <v>0.32</v>
      </c>
      <c r="EI6" s="36">
        <f t="shared" si="14"/>
        <v>0.65</v>
      </c>
      <c r="EJ6" s="36">
        <f t="shared" si="14"/>
        <v>0.46</v>
      </c>
      <c r="EK6" s="36">
        <f t="shared" si="14"/>
        <v>0.44</v>
      </c>
      <c r="EL6" s="36">
        <f t="shared" si="14"/>
        <v>0.52</v>
      </c>
      <c r="EM6" s="36">
        <f t="shared" si="14"/>
        <v>0.47</v>
      </c>
      <c r="EN6" s="35" t="str">
        <f>IF(EN7="","",IF(EN7="-","【-】","【"&amp;SUBSTITUTE(TEXT(EN7,"#,##0.00"),"-","△")&amp;"】"))</f>
        <v>【0.68】</v>
      </c>
    </row>
    <row r="7" spans="1:144" s="37" customFormat="1" x14ac:dyDescent="0.15">
      <c r="A7" s="29"/>
      <c r="B7" s="38">
        <v>2019</v>
      </c>
      <c r="C7" s="38">
        <v>193461</v>
      </c>
      <c r="D7" s="38">
        <v>46</v>
      </c>
      <c r="E7" s="38">
        <v>1</v>
      </c>
      <c r="F7" s="38">
        <v>0</v>
      </c>
      <c r="G7" s="38">
        <v>1</v>
      </c>
      <c r="H7" s="38" t="s">
        <v>93</v>
      </c>
      <c r="I7" s="38" t="s">
        <v>94</v>
      </c>
      <c r="J7" s="38" t="s">
        <v>95</v>
      </c>
      <c r="K7" s="38" t="s">
        <v>96</v>
      </c>
      <c r="L7" s="38" t="s">
        <v>97</v>
      </c>
      <c r="M7" s="38" t="s">
        <v>98</v>
      </c>
      <c r="N7" s="39" t="s">
        <v>99</v>
      </c>
      <c r="O7" s="39">
        <v>68.459999999999994</v>
      </c>
      <c r="P7" s="39">
        <v>55.39</v>
      </c>
      <c r="Q7" s="39">
        <v>2590</v>
      </c>
      <c r="R7" s="39">
        <v>15695</v>
      </c>
      <c r="S7" s="39">
        <v>75.180000000000007</v>
      </c>
      <c r="T7" s="39">
        <v>208.77</v>
      </c>
      <c r="U7" s="39">
        <v>8643</v>
      </c>
      <c r="V7" s="39">
        <v>1.53</v>
      </c>
      <c r="W7" s="39">
        <v>5649.02</v>
      </c>
      <c r="X7" s="39">
        <v>86.69</v>
      </c>
      <c r="Y7" s="39">
        <v>107.03</v>
      </c>
      <c r="Z7" s="39">
        <v>102.74</v>
      </c>
      <c r="AA7" s="39">
        <v>117.05</v>
      </c>
      <c r="AB7" s="39">
        <v>118.25</v>
      </c>
      <c r="AC7" s="39">
        <v>106.62</v>
      </c>
      <c r="AD7" s="39">
        <v>107.95</v>
      </c>
      <c r="AE7" s="39">
        <v>104.47</v>
      </c>
      <c r="AF7" s="39">
        <v>103.81</v>
      </c>
      <c r="AG7" s="39">
        <v>104.35</v>
      </c>
      <c r="AH7" s="39">
        <v>112.01</v>
      </c>
      <c r="AI7" s="39">
        <v>0</v>
      </c>
      <c r="AJ7" s="39">
        <v>0</v>
      </c>
      <c r="AK7" s="39">
        <v>0</v>
      </c>
      <c r="AL7" s="39">
        <v>0</v>
      </c>
      <c r="AM7" s="39">
        <v>0</v>
      </c>
      <c r="AN7" s="39">
        <v>12.59</v>
      </c>
      <c r="AO7" s="39">
        <v>12.44</v>
      </c>
      <c r="AP7" s="39">
        <v>16.399999999999999</v>
      </c>
      <c r="AQ7" s="39">
        <v>25.66</v>
      </c>
      <c r="AR7" s="39">
        <v>21.69</v>
      </c>
      <c r="AS7" s="39">
        <v>1.08</v>
      </c>
      <c r="AT7" s="39">
        <v>194</v>
      </c>
      <c r="AU7" s="39">
        <v>212.77</v>
      </c>
      <c r="AV7" s="39">
        <v>214.55</v>
      </c>
      <c r="AW7" s="39">
        <v>237.88</v>
      </c>
      <c r="AX7" s="39">
        <v>240.17</v>
      </c>
      <c r="AY7" s="39">
        <v>416.14</v>
      </c>
      <c r="AZ7" s="39">
        <v>371.89</v>
      </c>
      <c r="BA7" s="39">
        <v>293.23</v>
      </c>
      <c r="BB7" s="39">
        <v>300.14</v>
      </c>
      <c r="BC7" s="39">
        <v>301.04000000000002</v>
      </c>
      <c r="BD7" s="39">
        <v>264.97000000000003</v>
      </c>
      <c r="BE7" s="39">
        <v>617.34</v>
      </c>
      <c r="BF7" s="39">
        <v>585.5</v>
      </c>
      <c r="BG7" s="39">
        <v>558.51</v>
      </c>
      <c r="BH7" s="39">
        <v>465.49</v>
      </c>
      <c r="BI7" s="39">
        <v>430.36</v>
      </c>
      <c r="BJ7" s="39">
        <v>487.22</v>
      </c>
      <c r="BK7" s="39">
        <v>483.11</v>
      </c>
      <c r="BL7" s="39">
        <v>542.29999999999995</v>
      </c>
      <c r="BM7" s="39">
        <v>566.65</v>
      </c>
      <c r="BN7" s="39">
        <v>551.62</v>
      </c>
      <c r="BO7" s="39">
        <v>266.61</v>
      </c>
      <c r="BP7" s="39">
        <v>81.13</v>
      </c>
      <c r="BQ7" s="39">
        <v>101.93</v>
      </c>
      <c r="BR7" s="39">
        <v>96.24</v>
      </c>
      <c r="BS7" s="39">
        <v>113.99</v>
      </c>
      <c r="BT7" s="39">
        <v>116.56</v>
      </c>
      <c r="BU7" s="39">
        <v>92.76</v>
      </c>
      <c r="BV7" s="39">
        <v>93.28</v>
      </c>
      <c r="BW7" s="39">
        <v>87.51</v>
      </c>
      <c r="BX7" s="39">
        <v>84.77</v>
      </c>
      <c r="BY7" s="39">
        <v>87.11</v>
      </c>
      <c r="BZ7" s="39">
        <v>103.24</v>
      </c>
      <c r="CA7" s="39">
        <v>138.27000000000001</v>
      </c>
      <c r="CB7" s="39">
        <v>110.01</v>
      </c>
      <c r="CC7" s="39">
        <v>116.56</v>
      </c>
      <c r="CD7" s="39">
        <v>112.82</v>
      </c>
      <c r="CE7" s="39">
        <v>112.02</v>
      </c>
      <c r="CF7" s="39">
        <v>208.67</v>
      </c>
      <c r="CG7" s="39">
        <v>208.29</v>
      </c>
      <c r="CH7" s="39">
        <v>218.42</v>
      </c>
      <c r="CI7" s="39">
        <v>227.27</v>
      </c>
      <c r="CJ7" s="39">
        <v>223.98</v>
      </c>
      <c r="CK7" s="39">
        <v>168.38</v>
      </c>
      <c r="CL7" s="39">
        <v>50.02</v>
      </c>
      <c r="CM7" s="39">
        <v>49.59</v>
      </c>
      <c r="CN7" s="39">
        <v>49.11</v>
      </c>
      <c r="CO7" s="39">
        <v>49.85</v>
      </c>
      <c r="CP7" s="39">
        <v>49.48</v>
      </c>
      <c r="CQ7" s="39">
        <v>49.08</v>
      </c>
      <c r="CR7" s="39">
        <v>49.32</v>
      </c>
      <c r="CS7" s="39">
        <v>50.24</v>
      </c>
      <c r="CT7" s="39">
        <v>50.29</v>
      </c>
      <c r="CU7" s="39">
        <v>49.64</v>
      </c>
      <c r="CV7" s="39">
        <v>60</v>
      </c>
      <c r="CW7" s="39">
        <v>74.41</v>
      </c>
      <c r="CX7" s="39">
        <v>74.599999999999994</v>
      </c>
      <c r="CY7" s="39">
        <v>73.760000000000005</v>
      </c>
      <c r="CZ7" s="39">
        <v>70.59</v>
      </c>
      <c r="DA7" s="39">
        <v>69.599999999999994</v>
      </c>
      <c r="DB7" s="39">
        <v>79.3</v>
      </c>
      <c r="DC7" s="39">
        <v>79.34</v>
      </c>
      <c r="DD7" s="39">
        <v>78.650000000000006</v>
      </c>
      <c r="DE7" s="39">
        <v>77.73</v>
      </c>
      <c r="DF7" s="39">
        <v>78.09</v>
      </c>
      <c r="DG7" s="39">
        <v>89.8</v>
      </c>
      <c r="DH7" s="39">
        <v>38.01</v>
      </c>
      <c r="DI7" s="39">
        <v>40.229999999999997</v>
      </c>
      <c r="DJ7" s="39">
        <v>42.56</v>
      </c>
      <c r="DK7" s="39">
        <v>44.7</v>
      </c>
      <c r="DL7" s="39">
        <v>46.5</v>
      </c>
      <c r="DM7" s="39">
        <v>47.44</v>
      </c>
      <c r="DN7" s="39">
        <v>48.3</v>
      </c>
      <c r="DO7" s="39">
        <v>45.14</v>
      </c>
      <c r="DP7" s="39">
        <v>45.85</v>
      </c>
      <c r="DQ7" s="39">
        <v>47.31</v>
      </c>
      <c r="DR7" s="39">
        <v>49.59</v>
      </c>
      <c r="DS7" s="39">
        <v>0</v>
      </c>
      <c r="DT7" s="39">
        <v>0</v>
      </c>
      <c r="DU7" s="39">
        <v>0</v>
      </c>
      <c r="DV7" s="39">
        <v>0</v>
      </c>
      <c r="DW7" s="39">
        <v>0</v>
      </c>
      <c r="DX7" s="39">
        <v>11.16</v>
      </c>
      <c r="DY7" s="39">
        <v>12.43</v>
      </c>
      <c r="DZ7" s="39">
        <v>13.58</v>
      </c>
      <c r="EA7" s="39">
        <v>14.13</v>
      </c>
      <c r="EB7" s="39">
        <v>16.77</v>
      </c>
      <c r="EC7" s="39">
        <v>19.440000000000001</v>
      </c>
      <c r="ED7" s="39">
        <v>0.84</v>
      </c>
      <c r="EE7" s="39">
        <v>0.03</v>
      </c>
      <c r="EF7" s="39">
        <v>0.04</v>
      </c>
      <c r="EG7" s="39">
        <v>0.28999999999999998</v>
      </c>
      <c r="EH7" s="39">
        <v>0.32</v>
      </c>
      <c r="EI7" s="39">
        <v>0.65</v>
      </c>
      <c r="EJ7" s="39">
        <v>0.46</v>
      </c>
      <c r="EK7" s="39">
        <v>0.44</v>
      </c>
      <c r="EL7" s="39">
        <v>0.52</v>
      </c>
      <c r="EM7" s="39">
        <v>0.47</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108</v>
      </c>
      <c r="D13" t="s">
        <v>109</v>
      </c>
      <c r="E13" t="s">
        <v>107</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2021-01-22T00:20:04Z</cp:lastPrinted>
  <dcterms:created xsi:type="dcterms:W3CDTF">2020-12-04T02:08:11Z</dcterms:created>
  <dcterms:modified xsi:type="dcterms:W3CDTF">2021-01-22T00:20:05Z</dcterms:modified>
  <cp:category/>
</cp:coreProperties>
</file>