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<sst xmlns="http://schemas.openxmlformats.org/spreadsheetml/2006/main" count="237" uniqueCount="124">
  <si>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</si>
  <si>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</si>
  <si>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</si>
  <si>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</si>
  <si>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</si>
  <si>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</si>
  <si>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</si>
  <si>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</si>
  <si>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</si>
  <si>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</si>
  <si>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</si>
  <si>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</si>
  <si>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</si>
  <si>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</si>
  <si>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</si>
  <si>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</si>
  <si>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</si>
  <si>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</si>
  <si>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</si>
  <si>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</si>
  <si>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</si>
  <si>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</si>
  <si>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</si>
  <si>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</si>
  <si>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</si>
  <si>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</si>
  <si>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</si>
  <si>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</si>
  <si>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</si>
  <si>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</si>
  <si>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</si>
  <si>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</si>
  <si>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</si>
  <si>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</si>
  <si>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</si>
  <si>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</si>
  <si>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</si>
  <si>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</si>
  <si>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</si>
  <si>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</si>
  <si>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</si>
  <si>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</si>
  <si>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</si>
  <si>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</si>
  <si>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</si>
  <si>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</si>
  <si>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</si>
  <si>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</si>
  <si>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</si>
  <si>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</si>
  <si>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</si>
  <si>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</si>
  <si>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</si>
  <si>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</si>
  <si>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</si>
  <si>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</si>
  <si>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</si>
  <si>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</si>
  <si>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</si>
  <si>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</si>
  <si>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</si>
  <si>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</si>
  <si>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</si>
  <si>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</si>
  <si>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</si>
  <si>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</si>
  <si>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</si>
  <si>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</si>
  <si>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</si>
  <si>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</si>
  <si>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</si>
  <si>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</si>
  <si>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</si>
  <si>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</si>
  <si>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</si>
  <si>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</si>
  <si>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</si>
  <si>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</si>
  <si>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</si>
  <si>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</si>
  <si>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</si>
  <si>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</si>
  <si>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</si>
  <si>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</si>
  <si>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</si>
  <si>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</si>
  <si>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</si>
  <si>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</si>
  <si>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</si>
  <si>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</si>
  <si>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</si>
  <si>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</si>
  <si>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</si>
  <si>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</si>
  <si>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</si>
  <si>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</si>
  <si>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</si>
  <si>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</si>
  <si>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</si>
  <si>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</si>
  <si>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</si>
  <si>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</si>
  <si>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</si>
  <si>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</si>
  <si>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</si>
  <si>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</si>
  <si>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</si>
  <si>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</si>
  <si>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</si>
  <si>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</si>
  <si>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</si>
  <si>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</si>
  <si>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</si>
  <si>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</si>
  <si>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</si>
  <si>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</si>
  <si>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</si>
  <si>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</si>
  <si>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</si>
  <si>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</si>
  <si>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</si>
  <si>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町の簡易水道施設は、建設から40年以上が経過している。施設・管路共に老巧化が進行している施設が多い上、水道事業債残高は類似団体に比べ依然高い水準で料金収入も減少しているため、更新工事が困難な状況となっている。平成25年度～平成27年度は更新率も上昇しているが平成28年度については更新工事が出来ていない。</t>
    <rPh sb="0" eb="2">
      <t>ホンチョウ</t>
    </rPh>
    <rPh sb="3" eb="5">
      <t>カンイ</t>
    </rPh>
    <rPh sb="5" eb="7">
      <t>スイドウ</t>
    </rPh>
    <rPh sb="7" eb="9">
      <t>シセツ</t>
    </rPh>
    <rPh sb="11" eb="13">
      <t>ケンセツ</t>
    </rPh>
    <rPh sb="17" eb="18">
      <t>ネン</t>
    </rPh>
    <rPh sb="18" eb="20">
      <t>イジョウ</t>
    </rPh>
    <rPh sb="21" eb="23">
      <t>ケイカ</t>
    </rPh>
    <rPh sb="28" eb="30">
      <t>シセツ</t>
    </rPh>
    <rPh sb="31" eb="33">
      <t>カンロ</t>
    </rPh>
    <rPh sb="33" eb="34">
      <t>トモ</t>
    </rPh>
    <rPh sb="35" eb="38">
      <t>ロウコウカ</t>
    </rPh>
    <rPh sb="39" eb="41">
      <t>シンコウ</t>
    </rPh>
    <rPh sb="45" eb="47">
      <t>シセツ</t>
    </rPh>
    <rPh sb="48" eb="49">
      <t>オオ</t>
    </rPh>
    <rPh sb="50" eb="51">
      <t>ウエ</t>
    </rPh>
    <rPh sb="52" eb="54">
      <t>スイドウ</t>
    </rPh>
    <rPh sb="54" eb="56">
      <t>ジギョウ</t>
    </rPh>
    <rPh sb="56" eb="57">
      <t>サイ</t>
    </rPh>
    <rPh sb="57" eb="59">
      <t>ザンダカ</t>
    </rPh>
    <rPh sb="60" eb="62">
      <t>ルイジ</t>
    </rPh>
    <rPh sb="62" eb="64">
      <t>ダンタイ</t>
    </rPh>
    <rPh sb="65" eb="66">
      <t>クラ</t>
    </rPh>
    <rPh sb="67" eb="69">
      <t>イゼン</t>
    </rPh>
    <rPh sb="69" eb="70">
      <t>タカ</t>
    </rPh>
    <rPh sb="71" eb="73">
      <t>スイジュン</t>
    </rPh>
    <rPh sb="74" eb="76">
      <t>リョウキン</t>
    </rPh>
    <rPh sb="76" eb="78">
      <t>シュウニュウ</t>
    </rPh>
    <rPh sb="79" eb="81">
      <t>ゲンショウ</t>
    </rPh>
    <rPh sb="88" eb="90">
      <t>コウシン</t>
    </rPh>
    <rPh sb="90" eb="92">
      <t>コウジ</t>
    </rPh>
    <rPh sb="93" eb="95">
      <t>コンナン</t>
    </rPh>
    <rPh sb="96" eb="98">
      <t>ジョウキョウ</t>
    </rPh>
    <rPh sb="105" eb="107">
      <t>ヘイセイ</t>
    </rPh>
    <rPh sb="109" eb="110">
      <t>ネン</t>
    </rPh>
    <rPh sb="110" eb="111">
      <t>ド</t>
    </rPh>
    <rPh sb="112" eb="114">
      <t>ヘイセイ</t>
    </rPh>
    <rPh sb="116" eb="117">
      <t>ネン</t>
    </rPh>
    <rPh sb="117" eb="118">
      <t>ド</t>
    </rPh>
    <rPh sb="119" eb="121">
      <t>コウシン</t>
    </rPh>
    <rPh sb="121" eb="122">
      <t>リツ</t>
    </rPh>
    <rPh sb="123" eb="125">
      <t>ジョウショウ</t>
    </rPh>
    <rPh sb="130" eb="132">
      <t>ヘイセイ</t>
    </rPh>
    <rPh sb="134" eb="136">
      <t>ネンド</t>
    </rPh>
    <rPh sb="141" eb="143">
      <t>コウシン</t>
    </rPh>
    <rPh sb="143" eb="145">
      <t>コウジ</t>
    </rPh>
    <rPh sb="146" eb="148">
      <t>デキ</t>
    </rPh>
    <phoneticPr fontId="4"/>
  </si>
  <si>
    <t>取水施設、浄水施設、配水管、送水管いずれも老巧化が進んでいる施設が多い現状である。しかしながら人口減少により料金収入も減少しているので、施設の機能診断等を実施し更新計画を作成することにより効率性のよい計画的な更新を進めていく必要がある。また更新計画と合わせ料金改定も計画的にすることが必要であると考える。</t>
    <rPh sb="0" eb="2">
      <t>シュスイ</t>
    </rPh>
    <rPh sb="2" eb="4">
      <t>シセツ</t>
    </rPh>
    <rPh sb="5" eb="7">
      <t>ジョウスイ</t>
    </rPh>
    <rPh sb="7" eb="9">
      <t>シセツ</t>
    </rPh>
    <rPh sb="10" eb="12">
      <t>ハイスイ</t>
    </rPh>
    <rPh sb="12" eb="13">
      <t>カン</t>
    </rPh>
    <rPh sb="14" eb="17">
      <t>ソウスイカン</t>
    </rPh>
    <rPh sb="21" eb="24">
      <t>ロウコウカ</t>
    </rPh>
    <rPh sb="25" eb="26">
      <t>スス</t>
    </rPh>
    <rPh sb="30" eb="32">
      <t>シセツ</t>
    </rPh>
    <rPh sb="33" eb="34">
      <t>オオ</t>
    </rPh>
    <rPh sb="35" eb="37">
      <t>ゲンジョウ</t>
    </rPh>
    <rPh sb="47" eb="49">
      <t>ジンコウ</t>
    </rPh>
    <rPh sb="49" eb="51">
      <t>ゲンショウ</t>
    </rPh>
    <rPh sb="54" eb="56">
      <t>リョウキン</t>
    </rPh>
    <rPh sb="56" eb="58">
      <t>シュウニュウ</t>
    </rPh>
    <rPh sb="59" eb="61">
      <t>ゲンショウ</t>
    </rPh>
    <rPh sb="68" eb="70">
      <t>シセツ</t>
    </rPh>
    <rPh sb="71" eb="73">
      <t>キノウ</t>
    </rPh>
    <rPh sb="73" eb="75">
      <t>シンダン</t>
    </rPh>
    <rPh sb="75" eb="76">
      <t>トウ</t>
    </rPh>
    <rPh sb="77" eb="79">
      <t>ジッシ</t>
    </rPh>
    <rPh sb="80" eb="82">
      <t>コウシン</t>
    </rPh>
    <rPh sb="82" eb="84">
      <t>ケイカク</t>
    </rPh>
    <rPh sb="85" eb="87">
      <t>サクセイ</t>
    </rPh>
    <rPh sb="94" eb="96">
      <t>コウリツ</t>
    </rPh>
    <rPh sb="96" eb="97">
      <t>セイ</t>
    </rPh>
    <rPh sb="100" eb="103">
      <t>ケイカクテキ</t>
    </rPh>
    <rPh sb="104" eb="106">
      <t>コウシン</t>
    </rPh>
    <rPh sb="107" eb="108">
      <t>スス</t>
    </rPh>
    <rPh sb="112" eb="114">
      <t>ヒツヨウ</t>
    </rPh>
    <rPh sb="120" eb="122">
      <t>コウシン</t>
    </rPh>
    <rPh sb="122" eb="124">
      <t>ケイカク</t>
    </rPh>
    <rPh sb="125" eb="126">
      <t>ア</t>
    </rPh>
    <rPh sb="128" eb="130">
      <t>リョウキン</t>
    </rPh>
    <rPh sb="130" eb="132">
      <t>カイテイ</t>
    </rPh>
    <rPh sb="133" eb="136">
      <t>ケイカクテキ</t>
    </rPh>
    <rPh sb="142" eb="144">
      <t>ヒツヨウ</t>
    </rPh>
    <rPh sb="148" eb="149">
      <t>カンガ</t>
    </rPh>
    <phoneticPr fontId="4"/>
  </si>
  <si>
    <r>
      <t>本町の簡易水道事業は他の類似団体同様に給水人口が少なく点在する給水区域を長い管路で結ぶ不効率な施設となっている。また、年末や夏季の水需要が増える期間とそれ以外の期間では一日の最大給水量に大きな開きがあり、このため施設利用率も全国平均を下回って</t>
    </r>
    <r>
      <rPr>
        <sz val="11"/>
        <rFont val="ＭＳ ゴシック"/>
        <family val="3"/>
        <charset val="128"/>
      </rPr>
      <t>い</t>
    </r>
    <r>
      <rPr>
        <sz val="11"/>
        <color theme="1"/>
        <rFont val="ＭＳ ゴシック"/>
        <family val="3"/>
        <charset val="128"/>
      </rPr>
      <t>る。平成27年度には一時収益的収支比率は若干上昇したが、平成28年度にはまた減少となっている。また料金回収率は上がっているが類似団体に比べて低く、依然として給水原価と供給単価の乖離が大きく厳しい財政状況となっていることから計画的な料金改定が必要であると考える。</t>
    </r>
    <rPh sb="0" eb="2">
      <t>ホンチョウ</t>
    </rPh>
    <rPh sb="3" eb="5">
      <t>カンイ</t>
    </rPh>
    <rPh sb="5" eb="7">
      <t>スイドウ</t>
    </rPh>
    <rPh sb="7" eb="9">
      <t>ジギョウ</t>
    </rPh>
    <rPh sb="10" eb="11">
      <t>ホカ</t>
    </rPh>
    <rPh sb="12" eb="14">
      <t>ルイジ</t>
    </rPh>
    <rPh sb="14" eb="16">
      <t>ダンタイ</t>
    </rPh>
    <rPh sb="16" eb="18">
      <t>ドウヨウ</t>
    </rPh>
    <rPh sb="19" eb="21">
      <t>キュウスイ</t>
    </rPh>
    <rPh sb="21" eb="23">
      <t>ジンコウ</t>
    </rPh>
    <rPh sb="24" eb="25">
      <t>スク</t>
    </rPh>
    <rPh sb="27" eb="29">
      <t>テンザイ</t>
    </rPh>
    <rPh sb="31" eb="33">
      <t>キュウスイ</t>
    </rPh>
    <rPh sb="33" eb="35">
      <t>クイキ</t>
    </rPh>
    <rPh sb="36" eb="37">
      <t>ナガ</t>
    </rPh>
    <rPh sb="38" eb="40">
      <t>カンロ</t>
    </rPh>
    <rPh sb="41" eb="42">
      <t>ムス</t>
    </rPh>
    <rPh sb="43" eb="44">
      <t>フ</t>
    </rPh>
    <rPh sb="44" eb="46">
      <t>コウリツ</t>
    </rPh>
    <rPh sb="47" eb="49">
      <t>シセツ</t>
    </rPh>
    <rPh sb="59" eb="61">
      <t>ネンマツ</t>
    </rPh>
    <rPh sb="62" eb="64">
      <t>カキ</t>
    </rPh>
    <rPh sb="65" eb="66">
      <t>ミズ</t>
    </rPh>
    <rPh sb="66" eb="68">
      <t>ジュヨウ</t>
    </rPh>
    <rPh sb="69" eb="70">
      <t>フ</t>
    </rPh>
    <rPh sb="142" eb="144">
      <t>ジャッカン</t>
    </rPh>
    <rPh sb="144" eb="146">
      <t>ジョウショウ</t>
    </rPh>
    <rPh sb="160" eb="162">
      <t>ゲンショウ</t>
    </rPh>
    <rPh sb="171" eb="173">
      <t>リョウキン</t>
    </rPh>
    <rPh sb="173" eb="175">
      <t>カイシュウ</t>
    </rPh>
    <rPh sb="175" eb="176">
      <t>リツ</t>
    </rPh>
    <rPh sb="177" eb="178">
      <t>ア</t>
    </rPh>
    <rPh sb="184" eb="186">
      <t>ルイジ</t>
    </rPh>
    <rPh sb="186" eb="188">
      <t>ダンタイ</t>
    </rPh>
    <rPh sb="189" eb="190">
      <t>クラ</t>
    </rPh>
    <rPh sb="192" eb="193">
      <t>ヒク</t>
    </rPh>
    <rPh sb="195" eb="197">
      <t>イゼン</t>
    </rPh>
    <rPh sb="200" eb="202">
      <t>キュウスイ</t>
    </rPh>
    <rPh sb="202" eb="204">
      <t>ゲンカ</t>
    </rPh>
    <rPh sb="205" eb="207">
      <t>キョウキュウ</t>
    </rPh>
    <rPh sb="207" eb="209">
      <t>タンカ</t>
    </rPh>
    <rPh sb="210" eb="212">
      <t>カイリ</t>
    </rPh>
    <rPh sb="213" eb="214">
      <t>オオ</t>
    </rPh>
    <rPh sb="216" eb="217">
      <t>キビ</t>
    </rPh>
    <rPh sb="219" eb="221">
      <t>ザイセイ</t>
    </rPh>
    <rPh sb="221" eb="223">
      <t>ジョウキョウ</t>
    </rPh>
    <rPh sb="233" eb="236">
      <t>ケイカクテキ</t>
    </rPh>
    <rPh sb="237" eb="239">
      <t>リョウキン</t>
    </rPh>
    <rPh sb="239" eb="241">
      <t>カイテイ</t>
    </rPh>
    <rPh sb="242" eb="244">
      <t>ヒツヨウ</t>
    </rPh>
    <rPh sb="248" eb="2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</si>
</sst>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c:v>
                </c:pt>
                <c:pt idx="1">
                  <c:v>0.32</c:v>
                </c:pt>
                <c:pt idx="2">
                  <c:v>0.48</c:v>
                </c:pt>
                <c:pt idx="3">
                  <c:v>0.73</c:v>
                </c:pt>
                <c:pt idx="4" formatCode="#,##0.00;&quot;△&quot;#,##0.00">
                  <c:v>0</c:v>
                </c:pt>
              </c:numCache>
            </c:numRef>
          </c:val>
        </c:ser>
        <c:dLbls>
          <c:showLegendKey val="0"/>
          <c:showVal val="0"/>
          <c:showCatName val="0"/>
          <c:showSerName val="0"/>
          <c:showPercent val="0"/>
          <c:showBubbleSize val="0"/>
        </c:dLbls>
        <c:gapWidth val="150"/>
        <c:axId val="109212800"/>
        <c:axId val="1092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9212800"/>
        <c:axId val="109214720"/>
      </c:lineChart>
      <c:dateAx>
        <c:axId val="109212800"/>
        <c:scaling>
          <c:orientation val="minMax"/>
        </c:scaling>
        <c:delete val="1"/>
        <c:axPos val="b"/>
        <c:numFmt formatCode="ge" sourceLinked="1"/>
        <c:majorTickMark val="none"/>
        <c:minorTickMark val="none"/>
        <c:tickLblPos val="none"/>
        <c:crossAx val="109214720"/>
        <c:crosses val="autoZero"/>
        <c:auto val="1"/>
        <c:lblOffset val="100"/>
        <c:baseTimeUnit val="years"/>
      </c:dateAx>
      <c:valAx>
        <c:axId val="1092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44.13</c:v>
                </c:pt>
                <c:pt idx="1">
                  <c:v>46.73</c:v>
                </c:pt>
                <c:pt idx="2">
                  <c:v>45.51</c:v>
                </c:pt>
                <c:pt idx="3">
                  <c:v>47.43</c:v>
                </c:pt>
                <c:pt idx="4">
                  <c:v>46.71</c:v>
                </c:pt>
              </c:numCache>
            </c:numRef>
          </c:val>
        </c:ser>
        <c:dLbls>
          <c:showLegendKey val="0"/>
          <c:showVal val="0"/>
          <c:showCatName val="0"/>
          <c:showSerName val="0"/>
          <c:showPercent val="0"/>
          <c:showBubbleSize val="0"/>
        </c:dLbls>
        <c:gapWidth val="150"/>
        <c:axId val="111015040"/>
        <c:axId val="1110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1015040"/>
        <c:axId val="111016960"/>
      </c:lineChart>
      <c:dateAx>
        <c:axId val="111015040"/>
        <c:scaling>
          <c:orientation val="minMax"/>
        </c:scaling>
        <c:delete val="1"/>
        <c:axPos val="b"/>
        <c:numFmt formatCode="ge" sourceLinked="1"/>
        <c:majorTickMark val="none"/>
        <c:minorTickMark val="none"/>
        <c:tickLblPos val="none"/>
        <c:crossAx val="111016960"/>
        <c:crosses val="autoZero"/>
        <c:auto val="1"/>
        <c:lblOffset val="100"/>
        <c:baseTimeUnit val="years"/>
      </c:dateAx>
      <c:valAx>
        <c:axId val="1110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88.14</c:v>
                </c:pt>
                <c:pt idx="1">
                  <c:v>84.76</c:v>
                </c:pt>
                <c:pt idx="2">
                  <c:v>83.28</c:v>
                </c:pt>
                <c:pt idx="3">
                  <c:v>78.94</c:v>
                </c:pt>
                <c:pt idx="4">
                  <c:v>79.790000000000006</c:v>
                </c:pt>
              </c:numCache>
            </c:numRef>
          </c:val>
        </c:ser>
        <c:dLbls>
          <c:showLegendKey val="0"/>
          <c:showVal val="0"/>
          <c:showCatName val="0"/>
          <c:showSerName val="0"/>
          <c:showPercent val="0"/>
          <c:showBubbleSize val="0"/>
        </c:dLbls>
        <c:gapWidth val="150"/>
        <c:axId val="111051136"/>
        <c:axId val="1110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11051136"/>
        <c:axId val="111053056"/>
      </c:lineChart>
      <c:dateAx>
        <c:axId val="111051136"/>
        <c:scaling>
          <c:orientation val="minMax"/>
        </c:scaling>
        <c:delete val="1"/>
        <c:axPos val="b"/>
        <c:numFmt formatCode="ge" sourceLinked="1"/>
        <c:majorTickMark val="none"/>
        <c:minorTickMark val="none"/>
        <c:tickLblPos val="none"/>
        <c:crossAx val="111053056"/>
        <c:crosses val="autoZero"/>
        <c:auto val="1"/>
        <c:lblOffset val="100"/>
        <c:baseTimeUnit val="years"/>
      </c:dateAx>
      <c:valAx>
        <c:axId val="1110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62.84</c:v>
                </c:pt>
                <c:pt idx="1">
                  <c:v>59.72</c:v>
                </c:pt>
                <c:pt idx="2">
                  <c:v>60.3</c:v>
                </c:pt>
                <c:pt idx="3">
                  <c:v>62.93</c:v>
                </c:pt>
                <c:pt idx="4">
                  <c:v>57.82</c:v>
                </c:pt>
              </c:numCache>
            </c:numRef>
          </c:val>
        </c:ser>
        <c:dLbls>
          <c:showLegendKey val="0"/>
          <c:showVal val="0"/>
          <c:showCatName val="0"/>
          <c:showSerName val="0"/>
          <c:showPercent val="0"/>
          <c:showBubbleSize val="0"/>
        </c:dLbls>
        <c:gapWidth val="150"/>
        <c:axId val="109126400"/>
        <c:axId val="1091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9126400"/>
        <c:axId val="109128320"/>
      </c:lineChart>
      <c:dateAx>
        <c:axId val="109126400"/>
        <c:scaling>
          <c:orientation val="minMax"/>
        </c:scaling>
        <c:delete val="1"/>
        <c:axPos val="b"/>
        <c:numFmt formatCode="ge" sourceLinked="1"/>
        <c:majorTickMark val="none"/>
        <c:minorTickMark val="none"/>
        <c:tickLblPos val="none"/>
        <c:crossAx val="109128320"/>
        <c:crosses val="autoZero"/>
        <c:auto val="1"/>
        <c:lblOffset val="100"/>
        <c:baseTimeUnit val="years"/>
      </c:dateAx>
      <c:valAx>
        <c:axId val="1091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52128"/>
        <c:axId val="109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52128"/>
        <c:axId val="109166592"/>
      </c:lineChart>
      <c:dateAx>
        <c:axId val="109152128"/>
        <c:scaling>
          <c:orientation val="minMax"/>
        </c:scaling>
        <c:delete val="1"/>
        <c:axPos val="b"/>
        <c:numFmt formatCode="ge" sourceLinked="1"/>
        <c:majorTickMark val="none"/>
        <c:minorTickMark val="none"/>
        <c:tickLblPos val="none"/>
        <c:crossAx val="109166592"/>
        <c:crosses val="autoZero"/>
        <c:auto val="1"/>
        <c:lblOffset val="100"/>
        <c:baseTimeUnit val="years"/>
      </c:dateAx>
      <c:valAx>
        <c:axId val="109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30976"/>
        <c:axId val="1112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30976"/>
        <c:axId val="111232896"/>
      </c:lineChart>
      <c:dateAx>
        <c:axId val="111230976"/>
        <c:scaling>
          <c:orientation val="minMax"/>
        </c:scaling>
        <c:delete val="1"/>
        <c:axPos val="b"/>
        <c:numFmt formatCode="ge" sourceLinked="1"/>
        <c:majorTickMark val="none"/>
        <c:minorTickMark val="none"/>
        <c:tickLblPos val="none"/>
        <c:crossAx val="111232896"/>
        <c:crosses val="autoZero"/>
        <c:auto val="1"/>
        <c:lblOffset val="100"/>
        <c:baseTimeUnit val="years"/>
      </c:dateAx>
      <c:valAx>
        <c:axId val="1112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71936"/>
        <c:axId val="1112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71936"/>
        <c:axId val="111273856"/>
      </c:lineChart>
      <c:dateAx>
        <c:axId val="111271936"/>
        <c:scaling>
          <c:orientation val="minMax"/>
        </c:scaling>
        <c:delete val="1"/>
        <c:axPos val="b"/>
        <c:numFmt formatCode="ge" sourceLinked="1"/>
        <c:majorTickMark val="none"/>
        <c:minorTickMark val="none"/>
        <c:tickLblPos val="none"/>
        <c:crossAx val="111273856"/>
        <c:crosses val="autoZero"/>
        <c:auto val="1"/>
        <c:lblOffset val="100"/>
        <c:baseTimeUnit val="years"/>
      </c:dateAx>
      <c:valAx>
        <c:axId val="1112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91392"/>
        <c:axId val="1113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91392"/>
        <c:axId val="111326336"/>
      </c:lineChart>
      <c:dateAx>
        <c:axId val="111291392"/>
        <c:scaling>
          <c:orientation val="minMax"/>
        </c:scaling>
        <c:delete val="1"/>
        <c:axPos val="b"/>
        <c:numFmt formatCode="ge" sourceLinked="1"/>
        <c:majorTickMark val="none"/>
        <c:minorTickMark val="none"/>
        <c:tickLblPos val="none"/>
        <c:crossAx val="111326336"/>
        <c:crosses val="autoZero"/>
        <c:auto val="1"/>
        <c:lblOffset val="100"/>
        <c:baseTimeUnit val="years"/>
      </c:dateAx>
      <c:valAx>
        <c:axId val="1113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1860.89</c:v>
                </c:pt>
                <c:pt idx="1">
                  <c:v>1759.81</c:v>
                </c:pt>
                <c:pt idx="2">
                  <c:v>1756.76</c:v>
                </c:pt>
                <c:pt idx="3">
                  <c:v>1759.74</c:v>
                </c:pt>
                <c:pt idx="4">
                  <c:v>1778.13</c:v>
                </c:pt>
              </c:numCache>
            </c:numRef>
          </c:val>
        </c:ser>
        <c:dLbls>
          <c:showLegendKey val="0"/>
          <c:showVal val="0"/>
          <c:showCatName val="0"/>
          <c:showSerName val="0"/>
          <c:showPercent val="0"/>
          <c:showBubbleSize val="0"/>
        </c:dLbls>
        <c:gapWidth val="150"/>
        <c:axId val="47061632"/>
        <c:axId val="470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47061632"/>
        <c:axId val="47067904"/>
      </c:lineChart>
      <c:dateAx>
        <c:axId val="47061632"/>
        <c:scaling>
          <c:orientation val="minMax"/>
        </c:scaling>
        <c:delete val="1"/>
        <c:axPos val="b"/>
        <c:numFmt formatCode="ge" sourceLinked="1"/>
        <c:majorTickMark val="none"/>
        <c:minorTickMark val="none"/>
        <c:tickLblPos val="none"/>
        <c:crossAx val="47067904"/>
        <c:crosses val="autoZero"/>
        <c:auto val="1"/>
        <c:lblOffset val="100"/>
        <c:baseTimeUnit val="years"/>
      </c:dateAx>
      <c:valAx>
        <c:axId val="470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46.26</c:v>
                </c:pt>
                <c:pt idx="1">
                  <c:v>47.9</c:v>
                </c:pt>
                <c:pt idx="2">
                  <c:v>42.38</c:v>
                </c:pt>
                <c:pt idx="3">
                  <c:v>40.72</c:v>
                </c:pt>
                <c:pt idx="4">
                  <c:v>42.12</c:v>
                </c:pt>
              </c:numCache>
            </c:numRef>
          </c:val>
        </c:ser>
        <c:dLbls>
          <c:showLegendKey val="0"/>
          <c:showVal val="0"/>
          <c:showCatName val="0"/>
          <c:showSerName val="0"/>
          <c:showPercent val="0"/>
          <c:showBubbleSize val="0"/>
        </c:dLbls>
        <c:gapWidth val="150"/>
        <c:axId val="47094016"/>
        <c:axId val="471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47094016"/>
        <c:axId val="47100288"/>
      </c:lineChart>
      <c:dateAx>
        <c:axId val="47094016"/>
        <c:scaling>
          <c:orientation val="minMax"/>
        </c:scaling>
        <c:delete val="1"/>
        <c:axPos val="b"/>
        <c:numFmt formatCode="ge" sourceLinked="1"/>
        <c:majorTickMark val="none"/>
        <c:minorTickMark val="none"/>
        <c:tickLblPos val="none"/>
        <c:crossAx val="47100288"/>
        <c:crosses val="autoZero"/>
        <c:auto val="1"/>
        <c:lblOffset val="100"/>
        <c:baseTimeUnit val="years"/>
      </c:dateAx>
      <c:valAx>
        <c:axId val="471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197.15</c:v>
                </c:pt>
                <c:pt idx="1">
                  <c:v>188.15</c:v>
                </c:pt>
                <c:pt idx="2">
                  <c:v>221.22</c:v>
                </c:pt>
                <c:pt idx="3">
                  <c:v>230.56</c:v>
                </c:pt>
                <c:pt idx="4">
                  <c:v>224.44</c:v>
                </c:pt>
              </c:numCache>
            </c:numRef>
          </c:val>
        </c:ser>
        <c:dLbls>
          <c:showLegendKey val="0"/>
          <c:showVal val="0"/>
          <c:showCatName val="0"/>
          <c:showSerName val="0"/>
          <c:showPercent val="0"/>
          <c:showBubbleSize val="0"/>
        </c:dLbls>
        <c:gapWidth val="150"/>
        <c:axId val="110966272"/>
        <c:axId val="1109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0966272"/>
        <c:axId val="110968192"/>
      </c:lineChart>
      <c:dateAx>
        <c:axId val="110966272"/>
        <c:scaling>
          <c:orientation val="minMax"/>
        </c:scaling>
        <c:delete val="1"/>
        <c:axPos val="b"/>
        <c:numFmt formatCode="ge" sourceLinked="1"/>
        <c:majorTickMark val="none"/>
        <c:minorTickMark val="none"/>
        <c:tickLblPos val="none"/>
        <c:crossAx val="110968192"/>
        <c:crosses val="autoZero"/>
        <c:auto val="1"/>
        <c:lblOffset val="100"/>
        <c:baseTimeUnit val="years"/>
      </c:dateAx>
      <c:valAx>
        <c:axId val="110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市川三郷町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120</v>
      </c>
      <c r="AE8" s="50"/>
      <c r="AF8" s="50"/>
      <c r="AG8" s="50"/>
      <c r="AH8" s="50"/>
      <c r="AI8" s="50"/>
      <c r="AJ8" s="50"/>
      <c r="AK8" s="2"/>
      <c r="AL8" s="51">
        <f>データ!$R$6</f>
        <v>16366</v>
      </c>
      <c r="AM8" s="51"/>
      <c r="AN8" s="51"/>
      <c r="AO8" s="51"/>
      <c r="AP8" s="51"/>
      <c r="AQ8" s="51"/>
      <c r="AR8" s="51"/>
      <c r="AS8" s="51"/>
      <c r="AT8" s="46">
        <f>データ!$S$6</f>
        <v>75.180000000000007</v>
      </c>
      <c r="AU8" s="46"/>
      <c r="AV8" s="46"/>
      <c r="AW8" s="46"/>
      <c r="AX8" s="46"/>
      <c r="AY8" s="46"/>
      <c r="AZ8" s="46"/>
      <c r="BA8" s="46"/>
      <c r="BB8" s="46">
        <f>データ!$T$6</f>
        <v>217.69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44.86</v>
      </c>
      <c r="Q10" s="46"/>
      <c r="R10" s="46"/>
      <c r="S10" s="46"/>
      <c r="T10" s="46"/>
      <c r="U10" s="46"/>
      <c r="V10" s="46"/>
      <c r="W10" s="51">
        <f>データ!$Q$6</f>
        <v>1398</v>
      </c>
      <c r="X10" s="51"/>
      <c r="Y10" s="51"/>
      <c r="Z10" s="51"/>
      <c r="AA10" s="51"/>
      <c r="AB10" s="51"/>
      <c r="AC10" s="51"/>
      <c r="AD10" s="2"/>
      <c r="AE10" s="2"/>
      <c r="AF10" s="2"/>
      <c r="AG10" s="2"/>
      <c r="AH10" s="2"/>
      <c r="AI10" s="2"/>
      <c r="AJ10" s="2"/>
      <c r="AK10" s="2"/>
      <c r="AL10" s="51">
        <f>データ!$U$6</f>
        <v>7299</v>
      </c>
      <c r="AM10" s="51"/>
      <c r="AN10" s="51"/>
      <c r="AO10" s="51"/>
      <c r="AP10" s="51"/>
      <c r="AQ10" s="51"/>
      <c r="AR10" s="51"/>
      <c r="AS10" s="51"/>
      <c r="AT10" s="46">
        <f>データ!$V$6</f>
        <v>5.01</v>
      </c>
      <c r="AU10" s="46"/>
      <c r="AV10" s="46"/>
      <c r="AW10" s="46"/>
      <c r="AX10" s="46"/>
      <c r="AY10" s="46"/>
      <c r="AZ10" s="46"/>
      <c r="BA10" s="46"/>
      <c r="BB10" s="46">
        <f>データ!$W$6</f>
        <v>1456.89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5" t="s">
        <v>121</v>
      </c>
      <c r="BM47" s="86"/>
      <c r="BN47" s="86"/>
      <c r="BO47" s="86"/>
      <c r="BP47" s="86"/>
      <c r="BQ47" s="86"/>
      <c r="BR47" s="86"/>
      <c r="BS47" s="86"/>
      <c r="BT47" s="86"/>
      <c r="BU47" s="86"/>
      <c r="BV47" s="86"/>
      <c r="BW47" s="86"/>
      <c r="BX47" s="86"/>
      <c r="BY47" s="86"/>
      <c r="BZ47" s="8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5"/>
      <c r="BM60" s="86"/>
      <c r="BN60" s="86"/>
      <c r="BO60" s="86"/>
      <c r="BP60" s="86"/>
      <c r="BQ60" s="86"/>
      <c r="BR60" s="86"/>
      <c r="BS60" s="86"/>
      <c r="BT60" s="86"/>
      <c r="BU60" s="86"/>
      <c r="BV60" s="86"/>
      <c r="BW60" s="86"/>
      <c r="BX60" s="86"/>
      <c r="BY60" s="86"/>
      <c r="BZ60" s="8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5"/>
      <c r="BM61" s="86"/>
      <c r="BN61" s="86"/>
      <c r="BO61" s="86"/>
      <c r="BP61" s="86"/>
      <c r="BQ61" s="86"/>
      <c r="BR61" s="86"/>
      <c r="BS61" s="86"/>
      <c r="BT61" s="86"/>
      <c r="BU61" s="86"/>
      <c r="BV61" s="86"/>
      <c r="BW61" s="86"/>
      <c r="BX61" s="86"/>
      <c r="BY61" s="86"/>
      <c r="BZ61" s="8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122</v>
      </c>
      <c r="BM66" s="86"/>
      <c r="BN66" s="86"/>
      <c r="BO66" s="86"/>
      <c r="BP66" s="86"/>
      <c r="BQ66" s="86"/>
      <c r="BR66" s="86"/>
      <c r="BS66" s="86"/>
      <c r="BT66" s="86"/>
      <c r="BU66" s="86"/>
      <c r="BV66" s="86"/>
      <c r="BW66" s="86"/>
      <c r="BX66" s="86"/>
      <c r="BY66" s="86"/>
      <c r="BZ66" s="8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193461</v>
      </c>
      <c r="D6" s="34">
        <f t="shared" si="3"/>
        <v>47</v>
      </c>
      <c r="E6" s="34">
        <f t="shared" si="3"/>
        <v>1</v>
      </c>
      <c r="F6" s="34">
        <f t="shared" si="3"/>
        <v>0</v>
      </c>
      <c r="G6" s="34">
        <f t="shared" si="3"/>
        <v>0</v>
      </c>
      <c r="H6" s="34" t="str">
        <f t="shared" si="3"/>
        <v>山梨県　市川三郷町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44.86</v>
      </c>
      <c r="Q6" s="35">
        <f t="shared" si="3"/>
        <v>1398</v>
      </c>
      <c r="R6" s="35">
        <f t="shared" si="3"/>
        <v>16366</v>
      </c>
      <c r="S6" s="35">
        <f t="shared" si="3"/>
        <v>75.180000000000007</v>
      </c>
      <c r="T6" s="35">
        <f t="shared" si="3"/>
        <v>217.69</v>
      </c>
      <c r="U6" s="35">
        <f t="shared" si="3"/>
        <v>7299</v>
      </c>
      <c r="V6" s="35">
        <f t="shared" si="3"/>
        <v>5.01</v>
      </c>
      <c r="W6" s="35">
        <f t="shared" si="3"/>
        <v>1456.89</v>
      </c>
      <c r="X6" s="36">
        <f>IF(X7="",NA(),X7)</f>
        <v>62.84</v>
      </c>
      <c r="Y6" s="36">
        <f t="shared" ref="Y6:AG6" si="4">IF(Y7="",NA(),Y7)</f>
        <v>59.72</v>
      </c>
      <c r="Z6" s="36">
        <f t="shared" si="4"/>
        <v>60.3</v>
      </c>
      <c r="AA6" s="36">
        <f t="shared" si="4"/>
        <v>62.93</v>
      </c>
      <c r="AB6" s="36">
        <f t="shared" si="4"/>
        <v>57.82</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1860.89</v>
      </c>
      <c r="BF6" s="36">
        <f t="shared" ref="BF6:BN6" si="7">IF(BF7="",NA(),BF7)</f>
        <v>1759.81</v>
      </c>
      <c r="BG6" s="36">
        <f t="shared" si="7"/>
        <v>1756.76</v>
      </c>
      <c r="BH6" s="36">
        <f t="shared" si="7"/>
        <v>1759.74</v>
      </c>
      <c r="BI6" s="36">
        <f t="shared" si="7"/>
        <v>1778.13</v>
      </c>
      <c r="BJ6" s="36">
        <f t="shared" si="7"/>
        <v>1158.82</v>
      </c>
      <c r="BK6" s="36">
        <f t="shared" si="7"/>
        <v>1167.7</v>
      </c>
      <c r="BL6" s="36">
        <f t="shared" si="7"/>
        <v>1228.58</v>
      </c>
      <c r="BM6" s="36">
        <f t="shared" si="7"/>
        <v>1280.18</v>
      </c>
      <c r="BN6" s="36">
        <f t="shared" si="7"/>
        <v>1346.23</v>
      </c>
      <c r="BO6" s="35" t="str">
        <f>IF(BO7="","",IF(BO7="-","【-】","【"&amp;SUBSTITUTE(TEXT(BO7,"#,##0.00"),"-","△")&amp;"】"))</f>
        <v>【1,280.76】</v>
      </c>
      <c r="BP6" s="36">
        <f>IF(BP7="",NA(),BP7)</f>
        <v>46.26</v>
      </c>
      <c r="BQ6" s="36">
        <f t="shared" ref="BQ6:BY6" si="8">IF(BQ7="",NA(),BQ7)</f>
        <v>47.9</v>
      </c>
      <c r="BR6" s="36">
        <f t="shared" si="8"/>
        <v>42.38</v>
      </c>
      <c r="BS6" s="36">
        <f t="shared" si="8"/>
        <v>40.72</v>
      </c>
      <c r="BT6" s="36">
        <f t="shared" si="8"/>
        <v>42.12</v>
      </c>
      <c r="BU6" s="36">
        <f t="shared" si="8"/>
        <v>55.6</v>
      </c>
      <c r="BV6" s="36">
        <f t="shared" si="8"/>
        <v>54.43</v>
      </c>
      <c r="BW6" s="36">
        <f t="shared" si="8"/>
        <v>53.81</v>
      </c>
      <c r="BX6" s="36">
        <f t="shared" si="8"/>
        <v>53.62</v>
      </c>
      <c r="BY6" s="36">
        <f t="shared" si="8"/>
        <v>53.41</v>
      </c>
      <c r="BZ6" s="35" t="str">
        <f>IF(BZ7="","",IF(BZ7="-","【-】","【"&amp;SUBSTITUTE(TEXT(BZ7,"#,##0.00"),"-","△")&amp;"】"))</f>
        <v>【53.06】</v>
      </c>
      <c r="CA6" s="36">
        <f>IF(CA7="",NA(),CA7)</f>
        <v>197.15</v>
      </c>
      <c r="CB6" s="36">
        <f t="shared" ref="CB6:CJ6" si="9">IF(CB7="",NA(),CB7)</f>
        <v>188.15</v>
      </c>
      <c r="CC6" s="36">
        <f t="shared" si="9"/>
        <v>221.22</v>
      </c>
      <c r="CD6" s="36">
        <f t="shared" si="9"/>
        <v>230.56</v>
      </c>
      <c r="CE6" s="36">
        <f t="shared" si="9"/>
        <v>224.44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44.13</v>
      </c>
      <c r="CM6" s="36">
        <f t="shared" ref="CM6:CU6" si="10">IF(CM7="",NA(),CM7)</f>
        <v>46.73</v>
      </c>
      <c r="CN6" s="36">
        <f t="shared" si="10"/>
        <v>45.51</v>
      </c>
      <c r="CO6" s="36">
        <f t="shared" si="10"/>
        <v>47.43</v>
      </c>
      <c r="CP6" s="36">
        <f t="shared" si="10"/>
        <v>46.71</v>
      </c>
      <c r="CQ6" s="36">
        <f t="shared" si="10"/>
        <v>60.66</v>
      </c>
      <c r="CR6" s="36">
        <f t="shared" si="10"/>
        <v>60.17</v>
      </c>
      <c r="CS6" s="36">
        <f t="shared" si="10"/>
        <v>58.96</v>
      </c>
      <c r="CT6" s="36">
        <f t="shared" si="10"/>
        <v>58.1</v>
      </c>
      <c r="CU6" s="36">
        <f t="shared" si="10"/>
        <v>56.19</v>
      </c>
      <c r="CV6" s="35" t="str">
        <f>IF(CV7="","",IF(CV7="-","【-】","【"&amp;SUBSTITUTE(TEXT(CV7,"#,##0.00"),"-","△")&amp;"】"))</f>
        <v>【56.28】</v>
      </c>
      <c r="CW6" s="36">
        <f>IF(CW7="",NA(),CW7)</f>
        <v>88.14</v>
      </c>
      <c r="CX6" s="36">
        <f t="shared" ref="CX6:DF6" si="11">IF(CX7="",NA(),CX7)</f>
        <v>84.76</v>
      </c>
      <c r="CY6" s="36">
        <f t="shared" si="11"/>
        <v>83.28</v>
      </c>
      <c r="CZ6" s="36">
        <f t="shared" si="11"/>
        <v>78.94</v>
      </c>
      <c r="DA6" s="36">
        <f t="shared" si="11"/>
        <v>79.790000000000006</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v>
      </c>
      <c r="EE6" s="36">
        <f t="shared" ref="EE6:EM6" si="14">IF(EE7="",NA(),EE7)</f>
        <v>0.32</v>
      </c>
      <c r="EF6" s="36">
        <f t="shared" si="14"/>
        <v>0.48</v>
      </c>
      <c r="EG6" s="36">
        <f t="shared" si="14"/>
        <v>0.73</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193461</v>
      </c>
      <c r="D7" s="38">
        <v>47</v>
      </c>
      <c r="E7" s="38">
        <v>1</v>
      </c>
      <c r="F7" s="38">
        <v>0</v>
      </c>
      <c r="G7" s="38">
        <v>0</v>
      </c>
      <c r="H7" s="38" t="s">
        <v>108</v>
      </c>
      <c r="I7" s="38" t="s">
        <v>109</v>
      </c>
      <c r="J7" s="38" t="s">
        <v>110</v>
      </c>
      <c r="K7" s="38" t="s">
        <v>111</v>
      </c>
      <c r="L7" s="38" t="s">
        <v>112</v>
      </c>
      <c r="M7" s="38"/>
      <c r="N7" s="39" t="s">
        <v>113</v>
      </c>
      <c r="O7" s="39" t="s">
        <v>114</v>
      </c>
      <c r="P7" s="39">
        <v>44.86</v>
      </c>
      <c r="Q7" s="39">
        <v>1398</v>
      </c>
      <c r="R7" s="39">
        <v>16366</v>
      </c>
      <c r="S7" s="39">
        <v>75.180000000000007</v>
      </c>
      <c r="T7" s="39">
        <v>217.69</v>
      </c>
      <c r="U7" s="39">
        <v>7299</v>
      </c>
      <c r="V7" s="39">
        <v>5.01</v>
      </c>
      <c r="W7" s="39">
        <v>1456.89</v>
      </c>
      <c r="X7" s="39">
        <v>62.84</v>
      </c>
      <c r="Y7" s="39">
        <v>59.72</v>
      </c>
      <c r="Z7" s="39">
        <v>60.3</v>
      </c>
      <c r="AA7" s="39">
        <v>62.93</v>
      </c>
      <c r="AB7" s="39">
        <v>57.82</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1860.89</v>
      </c>
      <c r="BF7" s="39">
        <v>1759.81</v>
      </c>
      <c r="BG7" s="39">
        <v>1756.76</v>
      </c>
      <c r="BH7" s="39">
        <v>1759.74</v>
      </c>
      <c r="BI7" s="39">
        <v>1778.13</v>
      </c>
      <c r="BJ7" s="39">
        <v>1158.82</v>
      </c>
      <c r="BK7" s="39">
        <v>1167.7</v>
      </c>
      <c r="BL7" s="39">
        <v>1228.58</v>
      </c>
      <c r="BM7" s="39">
        <v>1280.18</v>
      </c>
      <c r="BN7" s="39">
        <v>1346.23</v>
      </c>
      <c r="BO7" s="39">
        <v>1280.76</v>
      </c>
      <c r="BP7" s="39">
        <v>46.26</v>
      </c>
      <c r="BQ7" s="39">
        <v>47.9</v>
      </c>
      <c r="BR7" s="39">
        <v>42.38</v>
      </c>
      <c r="BS7" s="39">
        <v>40.72</v>
      </c>
      <c r="BT7" s="39">
        <v>42.12</v>
      </c>
      <c r="BU7" s="39">
        <v>55.6</v>
      </c>
      <c r="BV7" s="39">
        <v>54.43</v>
      </c>
      <c r="BW7" s="39">
        <v>53.81</v>
      </c>
      <c r="BX7" s="39">
        <v>53.62</v>
      </c>
      <c r="BY7" s="39">
        <v>53.41</v>
      </c>
      <c r="BZ7" s="39">
        <v>53.06</v>
      </c>
      <c r="CA7" s="39">
        <v>197.15</v>
      </c>
      <c r="CB7" s="39">
        <v>188.15</v>
      </c>
      <c r="CC7" s="39">
        <v>221.22</v>
      </c>
      <c r="CD7" s="39">
        <v>230.56</v>
      </c>
      <c r="CE7" s="39">
        <v>224.44</v>
      </c>
      <c r="CF7" s="39">
        <v>275.86</v>
      </c>
      <c r="CG7" s="39">
        <v>279.8</v>
      </c>
      <c r="CH7" s="39">
        <v>284.64999999999998</v>
      </c>
      <c r="CI7" s="39">
        <v>287.7</v>
      </c>
      <c r="CJ7" s="39">
        <v>277.39999999999998</v>
      </c>
      <c r="CK7" s="39">
        <v>314.83</v>
      </c>
      <c r="CL7" s="39">
        <v>44.13</v>
      </c>
      <c r="CM7" s="39">
        <v>46.73</v>
      </c>
      <c r="CN7" s="39">
        <v>45.51</v>
      </c>
      <c r="CO7" s="39">
        <v>47.43</v>
      </c>
      <c r="CP7" s="39">
        <v>46.71</v>
      </c>
      <c r="CQ7" s="39">
        <v>60.66</v>
      </c>
      <c r="CR7" s="39">
        <v>60.17</v>
      </c>
      <c r="CS7" s="39">
        <v>58.96</v>
      </c>
      <c r="CT7" s="39">
        <v>58.1</v>
      </c>
      <c r="CU7" s="39">
        <v>56.19</v>
      </c>
      <c r="CV7" s="39">
        <v>56.28</v>
      </c>
      <c r="CW7" s="39">
        <v>88.14</v>
      </c>
      <c r="CX7" s="39">
        <v>84.76</v>
      </c>
      <c r="CY7" s="39">
        <v>83.28</v>
      </c>
      <c r="CZ7" s="39">
        <v>78.94</v>
      </c>
      <c r="DA7" s="39">
        <v>79.790000000000006</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1.2</v>
      </c>
      <c r="EE7" s="39">
        <v>0.32</v>
      </c>
      <c r="EF7" s="39">
        <v>0.48</v>
      </c>
      <c r="EG7" s="39">
        <v>0.73</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2018-02-13T01:19:26Z</cp:lastPrinted>
  <dcterms:created xsi:type="dcterms:W3CDTF">2017-12-25T01:43:18Z</dcterms:created>
  <dcterms:modified xsi:type="dcterms:W3CDTF">2018-02-21T07:42:20Z</dcterms:modified>
</cp:coreProperties>
</file>