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PCA220013a\Downloads\"/>
    </mc:Choice>
  </mc:AlternateContent>
  <workbookProtection workbookAlgorithmName="SHA-512" workbookHashValue="EVZw075jKZ86PxxmYYTWjB7zq89xBQniAWc4NbyL4YFt2PECkPT8x4eyXtnECwV5mYxjJVTOkPRqisABzDQ2uw==" workbookSaltValue="c3vL3bGA/8ggjhg9hjEUq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AT8" i="4" s="1"/>
  <c r="S6" i="5"/>
  <c r="R6" i="5"/>
  <c r="AD10" i="4" s="1"/>
  <c r="Q6" i="5"/>
  <c r="W10" i="4" s="1"/>
  <c r="P6" i="5"/>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BB10" i="4"/>
  <c r="P10" i="4"/>
  <c r="B10" i="4"/>
  <c r="AL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<sst xmlns="http://schemas.openxmlformats.org/spreadsheetml/2006/main" count="247" uniqueCount="120">
  <si>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</si>
  <si>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</si>
  <si>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</si>
  <si>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</si>
  <si>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</si>
  <si>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</si>
  <si>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</si>
  <si>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</si>
  <si>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</si>
  <si>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</si>
  <si>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</si>
  <si>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</si>
  <si>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</si>
  <si>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</si>
  <si>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</si>
  <si>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</si>
  <si>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</si>
  <si>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</si>
  <si>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</si>
  <si>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</si>
  <si>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</si>
  <si>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</si>
  <si>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</si>
  <si>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</si>
  <si>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</si>
  <si>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</si>
  <si>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</si>
  <si>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</si>
  <si>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</si>
  <si>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</si>
  <si>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</si>
  <si>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</si>
  <si>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</si>
  <si>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</si>
  <si>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</si>
  <si>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</si>
  <si>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</si>
  <si>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</si>
  <si>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</si>
  <si>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</si>
  <si>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</si>
  <si>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</si>
  <si>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</si>
  <si>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</si>
  <si>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</si>
  <si>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</si>
  <si>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</si>
  <si>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</si>
  <si>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</si>
  <si>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</si>
  <si>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</si>
  <si>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</si>
  <si>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</si>
  <si>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</si>
  <si>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</si>
  <si>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</si>
  <si>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</si>
  <si>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</si>
  <si>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</si>
  <si>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</si>
  <si>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</si>
  <si>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</si>
  <si>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</si>
  <si>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</si>
  <si>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</si>
  <si>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</si>
  <si>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</si>
  <si>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</si>
  <si>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</si>
  <si>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</si>
  <si>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</si>
  <si>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</si>
  <si>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</si>
  <si>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</si>
  <si>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</si>
  <si>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</si>
  <si>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</si>
  <si>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</si>
  <si>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</si>
  <si>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</si>
  <si>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</si>
  <si>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</si>
  <si>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</si>
  <si>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</si>
  <si>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</si>
  <si>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</si>
  <si>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</si>
  <si>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</si>
  <si>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</si>
  <si>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</si>
  <si>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</si>
  <si>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</si>
  <si>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</si>
  <si>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</si>
  <si>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</si>
  <si>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</si>
  <si>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</si>
  <si>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</si>
  <si>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</si>
  <si>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</si>
  <si>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</si>
  <si>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</si>
  <si>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</si>
  <si>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</si>
  <si>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</si>
  <si>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</si>
  <si>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</si>
  <si>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</si>
  <si>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</si>
  <si>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</si>
  <si>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</si>
  <si>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</si>
  <si>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</si>
  <si>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</si>
  <si>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</si>
  <si>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</si>
  <si>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</si>
  <si>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老朽化の状況については、施設の耐用年数未到来のため０％となっているが、今後は収入にあわせた施設の更新及び修繕を実施していく必要がある。</t>
    <rPh sb="0" eb="3">
      <t>ロウキュウカ</t>
    </rPh>
    <rPh sb="4" eb="6">
      <t>ジョウキョウ</t>
    </rPh>
    <rPh sb="12" eb="14">
      <t>シセツ</t>
    </rPh>
    <rPh sb="15" eb="22">
      <t>タイヨウネンスウミトウライ</t>
    </rPh>
    <rPh sb="35" eb="37">
      <t>コンゴ</t>
    </rPh>
    <rPh sb="38" eb="40">
      <t>シュウニュウ</t>
    </rPh>
    <rPh sb="45" eb="47">
      <t>シセツ</t>
    </rPh>
    <rPh sb="48" eb="50">
      <t>コウシン</t>
    </rPh>
    <rPh sb="50" eb="51">
      <t>オヨ</t>
    </rPh>
    <rPh sb="52" eb="54">
      <t>シュウゼン</t>
    </rPh>
    <rPh sb="55" eb="57">
      <t>ジッシ</t>
    </rPh>
    <rPh sb="61" eb="63">
      <t>ヒツヨウ</t>
    </rPh>
    <phoneticPr fontId="4"/>
  </si>
  <si>
    <t>今後は、経費回収率を考慮し施設の更新及び修繕を実施するとともに、適正な使用料改正が必要であると考える。</t>
    <rPh sb="0" eb="2">
      <t>コンゴ</t>
    </rPh>
    <rPh sb="4" eb="6">
      <t>ケイヒ</t>
    </rPh>
    <rPh sb="6" eb="9">
      <t>カイシュウリツ</t>
    </rPh>
    <rPh sb="10" eb="12">
      <t>コウリョ</t>
    </rPh>
    <rPh sb="13" eb="15">
      <t>シセツ</t>
    </rPh>
    <rPh sb="16" eb="18">
      <t>コウシン</t>
    </rPh>
    <rPh sb="18" eb="19">
      <t>オヨ</t>
    </rPh>
    <rPh sb="20" eb="22">
      <t>シュウゼン</t>
    </rPh>
    <rPh sb="23" eb="25">
      <t>ジッシ</t>
    </rPh>
    <rPh sb="32" eb="34">
      <t>テキセイ</t>
    </rPh>
    <rPh sb="35" eb="38">
      <t>シヨウリョウ</t>
    </rPh>
    <rPh sb="38" eb="40">
      <t>カイセイ</t>
    </rPh>
    <rPh sb="41" eb="43">
      <t>ヒツヨウ</t>
    </rPh>
    <rPh sb="47" eb="48">
      <t>カンガ</t>
    </rPh>
    <phoneticPr fontId="4"/>
  </si>
  <si>
    <t xml:space="preserve"> 収益的収支比率は近年100％付近で推移しており概ね健全な経営状況がおこなわれている。
 企業債残高対事業規模比率については、昨年度に比べ大きく下がり0%となったが、これは一般会計との調整により繰入金で賄ったことによる。
 経費回収率は、類似団体平均値より良い状況となっているが、将来の老朽化を見据えて適正な使用料改正が必要となる。
 汚水処理原価は、維持管理費の抑制に努め減少となった。
　なお、令和元年度は修繕費等が減少したことにより、汚水処理費用が抑制された結果、平成30年度から経費回収率及び汚水処理原価が大きく増減している。
 水洗化率は、平成30年度と比べほぼ横ばいとなっているが今後も普及に努めていく必要がある。
</t>
    <rPh sb="1" eb="4">
      <t>シュウエキテキ</t>
    </rPh>
    <rPh sb="4" eb="6">
      <t>シュウシ</t>
    </rPh>
    <rPh sb="6" eb="8">
      <t>ヒリツ</t>
    </rPh>
    <rPh sb="9" eb="11">
      <t>キンネン</t>
    </rPh>
    <rPh sb="15" eb="17">
      <t>フキン</t>
    </rPh>
    <rPh sb="18" eb="20">
      <t>スイイ</t>
    </rPh>
    <rPh sb="24" eb="25">
      <t>オオム</t>
    </rPh>
    <rPh sb="26" eb="28">
      <t>ケンゼン</t>
    </rPh>
    <rPh sb="29" eb="31">
      <t>ケイエイ</t>
    </rPh>
    <rPh sb="31" eb="33">
      <t>ジョウキョウ</t>
    </rPh>
    <rPh sb="45" eb="47">
      <t>キギョウ</t>
    </rPh>
    <rPh sb="47" eb="48">
      <t>サイ</t>
    </rPh>
    <rPh sb="48" eb="50">
      <t>ザンダカ</t>
    </rPh>
    <rPh sb="50" eb="51">
      <t>タイ</t>
    </rPh>
    <rPh sb="51" eb="53">
      <t>ジギョウ</t>
    </rPh>
    <rPh sb="53" eb="55">
      <t>キボ</t>
    </rPh>
    <rPh sb="55" eb="57">
      <t>ヒリツ</t>
    </rPh>
    <rPh sb="63" eb="66">
      <t>サクネンド</t>
    </rPh>
    <rPh sb="67" eb="68">
      <t>クラ</t>
    </rPh>
    <rPh sb="69" eb="70">
      <t>オオ</t>
    </rPh>
    <rPh sb="72" eb="73">
      <t>サ</t>
    </rPh>
    <rPh sb="101" eb="102">
      <t>マカナ</t>
    </rPh>
    <rPh sb="112" eb="117">
      <t>ケイヒカイシュウリツ</t>
    </rPh>
    <rPh sb="119" eb="121">
      <t>ルイジ</t>
    </rPh>
    <rPh sb="121" eb="123">
      <t>ダンタイ</t>
    </rPh>
    <rPh sb="123" eb="126">
      <t>ヘイキンチ</t>
    </rPh>
    <rPh sb="128" eb="129">
      <t>ヨ</t>
    </rPh>
    <rPh sb="130" eb="132">
      <t>ジョウキョウ</t>
    </rPh>
    <rPh sb="140" eb="142">
      <t>ショウライ</t>
    </rPh>
    <rPh sb="143" eb="146">
      <t>ロウキュウカ</t>
    </rPh>
    <rPh sb="147" eb="149">
      <t>ミス</t>
    </rPh>
    <rPh sb="151" eb="153">
      <t>テキセイ</t>
    </rPh>
    <rPh sb="154" eb="157">
      <t>シヨウリョウ</t>
    </rPh>
    <rPh sb="157" eb="159">
      <t>カイセイ</t>
    </rPh>
    <rPh sb="160" eb="162">
      <t>ヒツヨウ</t>
    </rPh>
    <rPh sb="168" eb="174">
      <t>オスイショリゲンカ</t>
    </rPh>
    <rPh sb="176" eb="180">
      <t>イジカンリ</t>
    </rPh>
    <rPh sb="180" eb="181">
      <t>ヒ</t>
    </rPh>
    <rPh sb="182" eb="184">
      <t>ヨクセイ</t>
    </rPh>
    <rPh sb="185" eb="186">
      <t>ツト</t>
    </rPh>
    <rPh sb="187" eb="189">
      <t>ゲンショウ</t>
    </rPh>
    <rPh sb="199" eb="201">
      <t>レイワ</t>
    </rPh>
    <rPh sb="201" eb="204">
      <t>ガンネンド</t>
    </rPh>
    <rPh sb="205" eb="207">
      <t>シュウゼン</t>
    </rPh>
    <rPh sb="207" eb="208">
      <t>ヒ</t>
    </rPh>
    <rPh sb="208" eb="209">
      <t>トウ</t>
    </rPh>
    <rPh sb="210" eb="212">
      <t>ゲンショウ</t>
    </rPh>
    <rPh sb="220" eb="222">
      <t>オスイ</t>
    </rPh>
    <rPh sb="222" eb="224">
      <t>ショリ</t>
    </rPh>
    <rPh sb="224" eb="226">
      <t>ヒヨウ</t>
    </rPh>
    <rPh sb="227" eb="229">
      <t>ヨクセイ</t>
    </rPh>
    <rPh sb="232" eb="234">
      <t>ケッカ</t>
    </rPh>
    <rPh sb="235" eb="237">
      <t>ヘイセイ</t>
    </rPh>
    <rPh sb="239" eb="241">
      <t>ネンド</t>
    </rPh>
    <rPh sb="243" eb="245">
      <t>ケイヒ</t>
    </rPh>
    <rPh sb="245" eb="248">
      <t>カイシュウリツ</t>
    </rPh>
    <rPh sb="248" eb="249">
      <t>オヨ</t>
    </rPh>
    <rPh sb="250" eb="252">
      <t>オスイ</t>
    </rPh>
    <rPh sb="252" eb="254">
      <t>ショリ</t>
    </rPh>
    <rPh sb="254" eb="256">
      <t>ゲンカ</t>
    </rPh>
    <rPh sb="257" eb="258">
      <t>オオ</t>
    </rPh>
    <rPh sb="260" eb="262">
      <t>ゾウゲン</t>
    </rPh>
    <rPh sb="269" eb="272">
      <t>スイセンカ</t>
    </rPh>
    <rPh sb="272" eb="273">
      <t>リツ</t>
    </rPh>
    <rPh sb="275" eb="277">
      <t>ヘイセイ</t>
    </rPh>
    <rPh sb="279" eb="281">
      <t>ネンド</t>
    </rPh>
    <rPh sb="282" eb="283">
      <t>クラ</t>
    </rPh>
    <rPh sb="286" eb="287">
      <t>ヨコ</t>
    </rPh>
    <rPh sb="296" eb="298">
      <t>コンゴ</t>
    </rPh>
    <rPh sb="299" eb="301">
      <t>フキュウ</t>
    </rPh>
    <rPh sb="302" eb="303">
      <t>ツト</t>
    </rPh>
    <rPh sb="307" eb="3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</si>
</sst>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AC-4766-8C32-9278D471C49E}"/>
            </c:ext>
          </c:extLst>
        </c:ser>
        <c:dLbls>
          <c:showLegendKey val="0"/>
          <c:showVal val="0"/>
          <c:showCatName val="0"/>
          <c:showSerName val="0"/>
          <c:showPercent val="0"/>
          <c:showBubbleSize val="0"/>
        </c:dLbls>
        <c:gapWidth val="150"/>
        <c:axId val="163825688"/>
        <c:axId val="1638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4AC-4766-8C32-9278D471C49E}"/>
            </c:ext>
          </c:extLst>
        </c:ser>
        <c:dLbls>
          <c:showLegendKey val="0"/>
          <c:showVal val="0"/>
          <c:showCatName val="0"/>
          <c:showSerName val="0"/>
          <c:showPercent val="0"/>
          <c:showBubbleSize val="0"/>
        </c:dLbls>
        <c:marker val="1"/>
        <c:smooth val="0"/>
        <c:axId val="163825688"/>
        <c:axId val="163826080"/>
      </c:lineChart>
      <c:dateAx>
        <c:axId val="163825688"/>
        <c:scaling>
          <c:orientation val="minMax"/>
        </c:scaling>
        <c:delete val="1"/>
        <c:axPos val="b"/>
        <c:numFmt formatCode="&quot;H&quot;yy" sourceLinked="1"/>
        <c:majorTickMark val="none"/>
        <c:minorTickMark val="none"/>
        <c:tickLblPos val="none"/>
        <c:crossAx val="163826080"/>
        <c:crosses val="autoZero"/>
        <c:auto val="1"/>
        <c:lblOffset val="100"/>
        <c:baseTimeUnit val="years"/>
      </c:dateAx>
      <c:valAx>
        <c:axId val="1638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2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50.71</c:v>
                </c:pt>
                <c:pt idx="1">
                  <c:v>52.14</c:v>
                </c:pt>
                <c:pt idx="2">
                  <c:v>46.43</c:v>
                </c:pt>
                <c:pt idx="3">
                  <c:v>48.57</c:v>
                </c:pt>
                <c:pt idx="4">
                  <c:v>45.71</c:v>
                </c:pt>
              </c:numCache>
            </c:numRef>
          </c:val>
          <c:extLst>
            <c:ext xmlns:c16="http://schemas.microsoft.com/office/drawing/2014/chart" uri="{C3380CC4-5D6E-409C-BE32-E72D297353CC}">
              <c16:uniqueId val="{00000000-857A-4DB0-81A6-F80C1CD519BB}"/>
            </c:ext>
          </c:extLst>
        </c:ser>
        <c:dLbls>
          <c:showLegendKey val="0"/>
          <c:showVal val="0"/>
          <c:showCatName val="0"/>
          <c:showSerName val="0"/>
          <c:showPercent val="0"/>
          <c:showBubbleSize val="0"/>
        </c:dLbls>
        <c:gapWidth val="150"/>
        <c:axId val="165499584"/>
        <c:axId val="16549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59.94</c:v>
                </c:pt>
                <c:pt idx="4">
                  <c:v>59.64</c:v>
                </c:pt>
              </c:numCache>
            </c:numRef>
          </c:val>
          <c:smooth val="0"/>
          <c:extLst>
            <c:ext xmlns:c16="http://schemas.microsoft.com/office/drawing/2014/chart" uri="{C3380CC4-5D6E-409C-BE32-E72D297353CC}">
              <c16:uniqueId val="{00000001-857A-4DB0-81A6-F80C1CD519BB}"/>
            </c:ext>
          </c:extLst>
        </c:ser>
        <c:dLbls>
          <c:showLegendKey val="0"/>
          <c:showVal val="0"/>
          <c:showCatName val="0"/>
          <c:showSerName val="0"/>
          <c:showPercent val="0"/>
          <c:showBubbleSize val="0"/>
        </c:dLbls>
        <c:marker val="1"/>
        <c:smooth val="0"/>
        <c:axId val="165499584"/>
        <c:axId val="165494096"/>
      </c:lineChart>
      <c:dateAx>
        <c:axId val="165499584"/>
        <c:scaling>
          <c:orientation val="minMax"/>
        </c:scaling>
        <c:delete val="1"/>
        <c:axPos val="b"/>
        <c:numFmt formatCode="&quot;H&quot;yy" sourceLinked="1"/>
        <c:majorTickMark val="none"/>
        <c:minorTickMark val="none"/>
        <c:tickLblPos val="none"/>
        <c:crossAx val="165494096"/>
        <c:crosses val="autoZero"/>
        <c:auto val="1"/>
        <c:lblOffset val="100"/>
        <c:baseTimeUnit val="years"/>
      </c:dateAx>
      <c:valAx>
        <c:axId val="16549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56.47</c:v>
                </c:pt>
                <c:pt idx="1">
                  <c:v>57.36</c:v>
                </c:pt>
                <c:pt idx="2">
                  <c:v>55.35</c:v>
                </c:pt>
                <c:pt idx="3">
                  <c:v>55.35</c:v>
                </c:pt>
                <c:pt idx="4">
                  <c:v>60.1</c:v>
                </c:pt>
              </c:numCache>
            </c:numRef>
          </c:val>
          <c:extLst>
            <c:ext xmlns:c16="http://schemas.microsoft.com/office/drawing/2014/chart" uri="{C3380CC4-5D6E-409C-BE32-E72D297353CC}">
              <c16:uniqueId val="{00000000-FACE-4F77-B768-B29BC9C28F00}"/>
            </c:ext>
          </c:extLst>
        </c:ser>
        <c:dLbls>
          <c:showLegendKey val="0"/>
          <c:showVal val="0"/>
          <c:showCatName val="0"/>
          <c:showSerName val="0"/>
          <c:showPercent val="0"/>
          <c:showBubbleSize val="0"/>
        </c:dLbls>
        <c:gapWidth val="150"/>
        <c:axId val="165499976"/>
        <c:axId val="16549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89.66</c:v>
                </c:pt>
                <c:pt idx="4">
                  <c:v>90.63</c:v>
                </c:pt>
              </c:numCache>
            </c:numRef>
          </c:val>
          <c:smooth val="0"/>
          <c:extLst>
            <c:ext xmlns:c16="http://schemas.microsoft.com/office/drawing/2014/chart" uri="{C3380CC4-5D6E-409C-BE32-E72D297353CC}">
              <c16:uniqueId val="{00000001-FACE-4F77-B768-B29BC9C28F00}"/>
            </c:ext>
          </c:extLst>
        </c:ser>
        <c:dLbls>
          <c:showLegendKey val="0"/>
          <c:showVal val="0"/>
          <c:showCatName val="0"/>
          <c:showSerName val="0"/>
          <c:showPercent val="0"/>
          <c:showBubbleSize val="0"/>
        </c:dLbls>
        <c:marker val="1"/>
        <c:smooth val="0"/>
        <c:axId val="165499976"/>
        <c:axId val="165494488"/>
      </c:lineChart>
      <c:dateAx>
        <c:axId val="165499976"/>
        <c:scaling>
          <c:orientation val="minMax"/>
        </c:scaling>
        <c:delete val="1"/>
        <c:axPos val="b"/>
        <c:numFmt formatCode="&quot;H&quot;yy" sourceLinked="1"/>
        <c:majorTickMark val="none"/>
        <c:minorTickMark val="none"/>
        <c:tickLblPos val="none"/>
        <c:crossAx val="165494488"/>
        <c:crosses val="autoZero"/>
        <c:auto val="1"/>
        <c:lblOffset val="100"/>
        <c:baseTimeUnit val="years"/>
      </c:dateAx>
      <c:valAx>
        <c:axId val="16549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9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104.81</c:v>
                </c:pt>
                <c:pt idx="1">
                  <c:v>100.04</c:v>
                </c:pt>
                <c:pt idx="2">
                  <c:v>110.62</c:v>
                </c:pt>
                <c:pt idx="3">
                  <c:v>91.17</c:v>
                </c:pt>
                <c:pt idx="4">
                  <c:v>98.94</c:v>
                </c:pt>
              </c:numCache>
            </c:numRef>
          </c:val>
          <c:extLst>
            <c:ext xmlns:c16="http://schemas.microsoft.com/office/drawing/2014/chart" uri="{C3380CC4-5D6E-409C-BE32-E72D297353CC}">
              <c16:uniqueId val="{00000000-9305-4181-99B8-88FF6426A503}"/>
            </c:ext>
          </c:extLst>
        </c:ser>
        <c:dLbls>
          <c:showLegendKey val="0"/>
          <c:showVal val="0"/>
          <c:showCatName val="0"/>
          <c:showSerName val="0"/>
          <c:showPercent val="0"/>
          <c:showBubbleSize val="0"/>
        </c:dLbls>
        <c:gapWidth val="150"/>
        <c:axId val="163826864"/>
        <c:axId val="16518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05-4181-99B8-88FF6426A503}"/>
            </c:ext>
          </c:extLst>
        </c:ser>
        <c:dLbls>
          <c:showLegendKey val="0"/>
          <c:showVal val="0"/>
          <c:showCatName val="0"/>
          <c:showSerName val="0"/>
          <c:showPercent val="0"/>
          <c:showBubbleSize val="0"/>
        </c:dLbls>
        <c:marker val="1"/>
        <c:smooth val="0"/>
        <c:axId val="163826864"/>
        <c:axId val="165188272"/>
      </c:lineChart>
      <c:dateAx>
        <c:axId val="163826864"/>
        <c:scaling>
          <c:orientation val="minMax"/>
        </c:scaling>
        <c:delete val="1"/>
        <c:axPos val="b"/>
        <c:numFmt formatCode="&quot;H&quot;yy" sourceLinked="1"/>
        <c:majorTickMark val="none"/>
        <c:minorTickMark val="none"/>
        <c:tickLblPos val="none"/>
        <c:crossAx val="165188272"/>
        <c:crosses val="autoZero"/>
        <c:auto val="1"/>
        <c:lblOffset val="100"/>
        <c:baseTimeUnit val="years"/>
      </c:dateAx>
      <c:valAx>
        <c:axId val="16518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2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59-4125-877B-796ED14D3EF1}"/>
            </c:ext>
          </c:extLst>
        </c:ser>
        <c:dLbls>
          <c:showLegendKey val="0"/>
          <c:showVal val="0"/>
          <c:showCatName val="0"/>
          <c:showSerName val="0"/>
          <c:showPercent val="0"/>
          <c:showBubbleSize val="0"/>
        </c:dLbls>
        <c:gapWidth val="150"/>
        <c:axId val="165188664"/>
        <c:axId val="16518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59-4125-877B-796ED14D3EF1}"/>
            </c:ext>
          </c:extLst>
        </c:ser>
        <c:dLbls>
          <c:showLegendKey val="0"/>
          <c:showVal val="0"/>
          <c:showCatName val="0"/>
          <c:showSerName val="0"/>
          <c:showPercent val="0"/>
          <c:showBubbleSize val="0"/>
        </c:dLbls>
        <c:marker val="1"/>
        <c:smooth val="0"/>
        <c:axId val="165188664"/>
        <c:axId val="165183960"/>
      </c:lineChart>
      <c:dateAx>
        <c:axId val="165188664"/>
        <c:scaling>
          <c:orientation val="minMax"/>
        </c:scaling>
        <c:delete val="1"/>
        <c:axPos val="b"/>
        <c:numFmt formatCode="&quot;H&quot;yy" sourceLinked="1"/>
        <c:majorTickMark val="none"/>
        <c:minorTickMark val="none"/>
        <c:tickLblPos val="none"/>
        <c:crossAx val="165183960"/>
        <c:crosses val="autoZero"/>
        <c:auto val="1"/>
        <c:lblOffset val="100"/>
        <c:baseTimeUnit val="years"/>
      </c:dateAx>
      <c:valAx>
        <c:axId val="16518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8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9F-4501-8270-EB4AD31E5FE4}"/>
            </c:ext>
          </c:extLst>
        </c:ser>
        <c:dLbls>
          <c:showLegendKey val="0"/>
          <c:showVal val="0"/>
          <c:showCatName val="0"/>
          <c:showSerName val="0"/>
          <c:showPercent val="0"/>
          <c:showBubbleSize val="0"/>
        </c:dLbls>
        <c:gapWidth val="150"/>
        <c:axId val="165185920"/>
        <c:axId val="16518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9F-4501-8270-EB4AD31E5FE4}"/>
            </c:ext>
          </c:extLst>
        </c:ser>
        <c:dLbls>
          <c:showLegendKey val="0"/>
          <c:showVal val="0"/>
          <c:showCatName val="0"/>
          <c:showSerName val="0"/>
          <c:showPercent val="0"/>
          <c:showBubbleSize val="0"/>
        </c:dLbls>
        <c:marker val="1"/>
        <c:smooth val="0"/>
        <c:axId val="165185920"/>
        <c:axId val="165186312"/>
      </c:lineChart>
      <c:dateAx>
        <c:axId val="165185920"/>
        <c:scaling>
          <c:orientation val="minMax"/>
        </c:scaling>
        <c:delete val="1"/>
        <c:axPos val="b"/>
        <c:numFmt formatCode="&quot;H&quot;yy" sourceLinked="1"/>
        <c:majorTickMark val="none"/>
        <c:minorTickMark val="none"/>
        <c:tickLblPos val="none"/>
        <c:crossAx val="165186312"/>
        <c:crosses val="autoZero"/>
        <c:auto val="1"/>
        <c:lblOffset val="100"/>
        <c:baseTimeUnit val="years"/>
      </c:dateAx>
      <c:valAx>
        <c:axId val="16518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C9-4FF9-9ED6-1D9411AB75CF}"/>
            </c:ext>
          </c:extLst>
        </c:ser>
        <c:dLbls>
          <c:showLegendKey val="0"/>
          <c:showVal val="0"/>
          <c:showCatName val="0"/>
          <c:showSerName val="0"/>
          <c:showPercent val="0"/>
          <c:showBubbleSize val="0"/>
        </c:dLbls>
        <c:gapWidth val="150"/>
        <c:axId val="165181608"/>
        <c:axId val="16518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C9-4FF9-9ED6-1D9411AB75CF}"/>
            </c:ext>
          </c:extLst>
        </c:ser>
        <c:dLbls>
          <c:showLegendKey val="0"/>
          <c:showVal val="0"/>
          <c:showCatName val="0"/>
          <c:showSerName val="0"/>
          <c:showPercent val="0"/>
          <c:showBubbleSize val="0"/>
        </c:dLbls>
        <c:marker val="1"/>
        <c:smooth val="0"/>
        <c:axId val="165181608"/>
        <c:axId val="165184352"/>
      </c:lineChart>
      <c:dateAx>
        <c:axId val="165181608"/>
        <c:scaling>
          <c:orientation val="minMax"/>
        </c:scaling>
        <c:delete val="1"/>
        <c:axPos val="b"/>
        <c:numFmt formatCode="&quot;H&quot;yy" sourceLinked="1"/>
        <c:majorTickMark val="none"/>
        <c:minorTickMark val="none"/>
        <c:tickLblPos val="none"/>
        <c:crossAx val="165184352"/>
        <c:crosses val="autoZero"/>
        <c:auto val="1"/>
        <c:lblOffset val="100"/>
        <c:baseTimeUnit val="years"/>
      </c:dateAx>
      <c:valAx>
        <c:axId val="16518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8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2A-4EA9-B9A5-CD45C3976B2B}"/>
            </c:ext>
          </c:extLst>
        </c:ser>
        <c:dLbls>
          <c:showLegendKey val="0"/>
          <c:showVal val="0"/>
          <c:showCatName val="0"/>
          <c:showSerName val="0"/>
          <c:showPercent val="0"/>
          <c:showBubbleSize val="0"/>
        </c:dLbls>
        <c:gapWidth val="150"/>
        <c:axId val="165181216"/>
        <c:axId val="16518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2A-4EA9-B9A5-CD45C3976B2B}"/>
            </c:ext>
          </c:extLst>
        </c:ser>
        <c:dLbls>
          <c:showLegendKey val="0"/>
          <c:showVal val="0"/>
          <c:showCatName val="0"/>
          <c:showSerName val="0"/>
          <c:showPercent val="0"/>
          <c:showBubbleSize val="0"/>
        </c:dLbls>
        <c:marker val="1"/>
        <c:smooth val="0"/>
        <c:axId val="165181216"/>
        <c:axId val="165182392"/>
      </c:lineChart>
      <c:dateAx>
        <c:axId val="165181216"/>
        <c:scaling>
          <c:orientation val="minMax"/>
        </c:scaling>
        <c:delete val="1"/>
        <c:axPos val="b"/>
        <c:numFmt formatCode="&quot;H&quot;yy" sourceLinked="1"/>
        <c:majorTickMark val="none"/>
        <c:minorTickMark val="none"/>
        <c:tickLblPos val="none"/>
        <c:crossAx val="165182392"/>
        <c:crosses val="autoZero"/>
        <c:auto val="1"/>
        <c:lblOffset val="100"/>
        <c:baseTimeUnit val="years"/>
      </c:dateAx>
      <c:valAx>
        <c:axId val="16518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49.68</c:v>
                </c:pt>
                <c:pt idx="1">
                  <c:v>62.79</c:v>
                </c:pt>
                <c:pt idx="2">
                  <c:v>23.75</c:v>
                </c:pt>
                <c:pt idx="3">
                  <c:v>557.84</c:v>
                </c:pt>
                <c:pt idx="4" formatCode="#,##0.00;&quot;△&quot;#,##0.00">
                  <c:v>0</c:v>
                </c:pt>
              </c:numCache>
            </c:numRef>
          </c:val>
          <c:extLst>
            <c:ext xmlns:c16="http://schemas.microsoft.com/office/drawing/2014/chart" uri="{C3380CC4-5D6E-409C-BE32-E72D297353CC}">
              <c16:uniqueId val="{00000000-E8E8-42C6-A806-74E380D22C32}"/>
            </c:ext>
          </c:extLst>
        </c:ser>
        <c:dLbls>
          <c:showLegendKey val="0"/>
          <c:showVal val="0"/>
          <c:showCatName val="0"/>
          <c:showSerName val="0"/>
          <c:showPercent val="0"/>
          <c:showBubbleSize val="0"/>
        </c:dLbls>
        <c:gapWidth val="150"/>
        <c:axId val="165187096"/>
        <c:axId val="16550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296.89</c:v>
                </c:pt>
                <c:pt idx="4">
                  <c:v>270.57</c:v>
                </c:pt>
              </c:numCache>
            </c:numRef>
          </c:val>
          <c:smooth val="0"/>
          <c:extLst>
            <c:ext xmlns:c16="http://schemas.microsoft.com/office/drawing/2014/chart" uri="{C3380CC4-5D6E-409C-BE32-E72D297353CC}">
              <c16:uniqueId val="{00000001-E8E8-42C6-A806-74E380D22C32}"/>
            </c:ext>
          </c:extLst>
        </c:ser>
        <c:dLbls>
          <c:showLegendKey val="0"/>
          <c:showVal val="0"/>
          <c:showCatName val="0"/>
          <c:showSerName val="0"/>
          <c:showPercent val="0"/>
          <c:showBubbleSize val="0"/>
        </c:dLbls>
        <c:marker val="1"/>
        <c:smooth val="0"/>
        <c:axId val="165187096"/>
        <c:axId val="165500368"/>
      </c:lineChart>
      <c:dateAx>
        <c:axId val="165187096"/>
        <c:scaling>
          <c:orientation val="minMax"/>
        </c:scaling>
        <c:delete val="1"/>
        <c:axPos val="b"/>
        <c:numFmt formatCode="&quot;H&quot;yy" sourceLinked="1"/>
        <c:majorTickMark val="none"/>
        <c:minorTickMark val="none"/>
        <c:tickLblPos val="none"/>
        <c:crossAx val="165500368"/>
        <c:crosses val="autoZero"/>
        <c:auto val="1"/>
        <c:lblOffset val="100"/>
        <c:baseTimeUnit val="years"/>
      </c:dateAx>
      <c:valAx>
        <c:axId val="16550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8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89.14</c:v>
                </c:pt>
                <c:pt idx="1">
                  <c:v>87.58</c:v>
                </c:pt>
                <c:pt idx="2">
                  <c:v>59.5</c:v>
                </c:pt>
                <c:pt idx="3">
                  <c:v>57.82</c:v>
                </c:pt>
                <c:pt idx="4">
                  <c:v>104.23</c:v>
                </c:pt>
              </c:numCache>
            </c:numRef>
          </c:val>
          <c:extLst>
            <c:ext xmlns:c16="http://schemas.microsoft.com/office/drawing/2014/chart" uri="{C3380CC4-5D6E-409C-BE32-E72D297353CC}">
              <c16:uniqueId val="{00000000-2B3B-48D6-B9B4-CB8CB24A3D3D}"/>
            </c:ext>
          </c:extLst>
        </c:ser>
        <c:dLbls>
          <c:showLegendKey val="0"/>
          <c:showVal val="0"/>
          <c:showCatName val="0"/>
          <c:showSerName val="0"/>
          <c:showPercent val="0"/>
          <c:showBubbleSize val="0"/>
        </c:dLbls>
        <c:gapWidth val="150"/>
        <c:axId val="165495664"/>
        <c:axId val="16549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63.06</c:v>
                </c:pt>
                <c:pt idx="4">
                  <c:v>62.5</c:v>
                </c:pt>
              </c:numCache>
            </c:numRef>
          </c:val>
          <c:smooth val="0"/>
          <c:extLst>
            <c:ext xmlns:c16="http://schemas.microsoft.com/office/drawing/2014/chart" uri="{C3380CC4-5D6E-409C-BE32-E72D297353CC}">
              <c16:uniqueId val="{00000001-2B3B-48D6-B9B4-CB8CB24A3D3D}"/>
            </c:ext>
          </c:extLst>
        </c:ser>
        <c:dLbls>
          <c:showLegendKey val="0"/>
          <c:showVal val="0"/>
          <c:showCatName val="0"/>
          <c:showSerName val="0"/>
          <c:showPercent val="0"/>
          <c:showBubbleSize val="0"/>
        </c:dLbls>
        <c:marker val="1"/>
        <c:smooth val="0"/>
        <c:axId val="165495664"/>
        <c:axId val="165499192"/>
      </c:lineChart>
      <c:dateAx>
        <c:axId val="165495664"/>
        <c:scaling>
          <c:orientation val="minMax"/>
        </c:scaling>
        <c:delete val="1"/>
        <c:axPos val="b"/>
        <c:numFmt formatCode="&quot;H&quot;yy" sourceLinked="1"/>
        <c:majorTickMark val="none"/>
        <c:minorTickMark val="none"/>
        <c:tickLblPos val="none"/>
        <c:crossAx val="165499192"/>
        <c:crosses val="autoZero"/>
        <c:auto val="1"/>
        <c:lblOffset val="100"/>
        <c:baseTimeUnit val="years"/>
      </c:dateAx>
      <c:valAx>
        <c:axId val="16549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9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159.47</c:v>
                </c:pt>
                <c:pt idx="1">
                  <c:v>159.1</c:v>
                </c:pt>
                <c:pt idx="2">
                  <c:v>262.92</c:v>
                </c:pt>
                <c:pt idx="3">
                  <c:v>255.93</c:v>
                </c:pt>
                <c:pt idx="4">
                  <c:v>151.82</c:v>
                </c:pt>
              </c:numCache>
            </c:numRef>
          </c:val>
          <c:extLst>
            <c:ext xmlns:c16="http://schemas.microsoft.com/office/drawing/2014/chart" uri="{C3380CC4-5D6E-409C-BE32-E72D297353CC}">
              <c16:uniqueId val="{00000000-16A3-4FE5-8D16-C7BF8FA59A39}"/>
            </c:ext>
          </c:extLst>
        </c:ser>
        <c:dLbls>
          <c:showLegendKey val="0"/>
          <c:showVal val="0"/>
          <c:showCatName val="0"/>
          <c:showSerName val="0"/>
          <c:showPercent val="0"/>
          <c:showBubbleSize val="0"/>
        </c:dLbls>
        <c:gapWidth val="150"/>
        <c:axId val="165494880"/>
        <c:axId val="16549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264.77</c:v>
                </c:pt>
                <c:pt idx="4">
                  <c:v>269.33</c:v>
                </c:pt>
              </c:numCache>
            </c:numRef>
          </c:val>
          <c:smooth val="0"/>
          <c:extLst>
            <c:ext xmlns:c16="http://schemas.microsoft.com/office/drawing/2014/chart" uri="{C3380CC4-5D6E-409C-BE32-E72D297353CC}">
              <c16:uniqueId val="{00000001-16A3-4FE5-8D16-C7BF8FA59A39}"/>
            </c:ext>
          </c:extLst>
        </c:ser>
        <c:dLbls>
          <c:showLegendKey val="0"/>
          <c:showVal val="0"/>
          <c:showCatName val="0"/>
          <c:showSerName val="0"/>
          <c:showPercent val="0"/>
          <c:showBubbleSize val="0"/>
        </c:dLbls>
        <c:marker val="1"/>
        <c:smooth val="0"/>
        <c:axId val="165494880"/>
        <c:axId val="165498800"/>
      </c:lineChart>
      <c:dateAx>
        <c:axId val="165494880"/>
        <c:scaling>
          <c:orientation val="minMax"/>
        </c:scaling>
        <c:delete val="1"/>
        <c:axPos val="b"/>
        <c:numFmt formatCode="&quot;H&quot;yy" sourceLinked="1"/>
        <c:majorTickMark val="none"/>
        <c:minorTickMark val="none"/>
        <c:tickLblPos val="none"/>
        <c:crossAx val="165498800"/>
        <c:crosses val="autoZero"/>
        <c:auto val="1"/>
        <c:lblOffset val="100"/>
        <c:baseTimeUnit val="years"/>
      </c:dateAx>
      <c:valAx>
        <c:axId val="16549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0"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山梨県　市川三郷町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tr">
        <f>データ!$M$6</f>
        <v>非設置</v>
      </c>
      <c r="AE8" s="79"/>
      <c r="AF8" s="79"/>
      <c r="AG8" s="79"/>
      <c r="AH8" s="79"/>
      <c r="AI8" s="79"/>
      <c r="AJ8" s="79"/>
      <c r="AK8" s="3"/>
      <c r="AL8" s="75">
        <f>データ!S6</f>
        <v>15695</v>
      </c>
      <c r="AM8" s="75"/>
      <c r="AN8" s="75"/>
      <c r="AO8" s="75"/>
      <c r="AP8" s="75"/>
      <c r="AQ8" s="75"/>
      <c r="AR8" s="75"/>
      <c r="AS8" s="75"/>
      <c r="AT8" s="74">
        <f>データ!T6</f>
        <v>75.180000000000007</v>
      </c>
      <c r="AU8" s="74"/>
      <c r="AV8" s="74"/>
      <c r="AW8" s="74"/>
      <c r="AX8" s="74"/>
      <c r="AY8" s="74"/>
      <c r="AZ8" s="74"/>
      <c r="BA8" s="74"/>
      <c r="BB8" s="74">
        <f>データ!U6</f>
        <v>208.77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2.54</v>
      </c>
      <c r="Q10" s="74"/>
      <c r="R10" s="74"/>
      <c r="S10" s="74"/>
      <c r="T10" s="74"/>
      <c r="U10" s="74"/>
      <c r="V10" s="74"/>
      <c r="W10" s="74">
        <f>データ!Q6</f>
        <v>100</v>
      </c>
      <c r="X10" s="74"/>
      <c r="Y10" s="74"/>
      <c r="Z10" s="74"/>
      <c r="AA10" s="74"/>
      <c r="AB10" s="74"/>
      <c r="AC10" s="74"/>
      <c r="AD10" s="75">
        <f>データ!R6</f>
        <v>2740</v>
      </c>
      <c r="AE10" s="75"/>
      <c r="AF10" s="75"/>
      <c r="AG10" s="75"/>
      <c r="AH10" s="75"/>
      <c r="AI10" s="75"/>
      <c r="AJ10" s="75"/>
      <c r="AK10" s="2"/>
      <c r="AL10" s="75">
        <f>データ!V6</f>
        <v>396</v>
      </c>
      <c r="AM10" s="75"/>
      <c r="AN10" s="75"/>
      <c r="AO10" s="75"/>
      <c r="AP10" s="75"/>
      <c r="AQ10" s="75"/>
      <c r="AR10" s="75"/>
      <c r="AS10" s="75"/>
      <c r="AT10" s="74">
        <f>データ!W6</f>
        <v>4.46</v>
      </c>
      <c r="AU10" s="74"/>
      <c r="AV10" s="74"/>
      <c r="AW10" s="74"/>
      <c r="AX10" s="74"/>
      <c r="AY10" s="74"/>
      <c r="AZ10" s="74"/>
      <c r="BA10" s="74"/>
      <c r="BB10" s="74">
        <f>データ!X6</f>
        <v>88.79</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O5YBkcL4W9ru/jIysR7zplCrORpIyYBzgEL24YrS39KX/OCIf3YT3sha/oaXIqI/2/XoEi9OqVMURaeRwGso8g==" saltValue="O8kbd10BSKF0PdaX8r1s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193461</v>
      </c>
      <c r="D6" s="33">
        <f t="shared" si="3"/>
        <v>47</v>
      </c>
      <c r="E6" s="33">
        <f t="shared" si="3"/>
        <v>18</v>
      </c>
      <c r="F6" s="33">
        <f t="shared" si="3"/>
        <v>0</v>
      </c>
      <c r="G6" s="33">
        <f t="shared" si="3"/>
        <v>0</v>
      </c>
      <c r="H6" s="33" t="str">
        <f t="shared" si="3"/>
        <v>山梨県　市川三郷町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2.54</v>
      </c>
      <c r="Q6" s="34">
        <f t="shared" si="3"/>
        <v>100</v>
      </c>
      <c r="R6" s="34">
        <f t="shared" si="3"/>
        <v>2740</v>
      </c>
      <c r="S6" s="34">
        <f t="shared" si="3"/>
        <v>15695</v>
      </c>
      <c r="T6" s="34">
        <f t="shared" si="3"/>
        <v>75.180000000000007</v>
      </c>
      <c r="U6" s="34">
        <f t="shared" si="3"/>
        <v>208.77</v>
      </c>
      <c r="V6" s="34">
        <f t="shared" si="3"/>
        <v>396</v>
      </c>
      <c r="W6" s="34">
        <f t="shared" si="3"/>
        <v>4.46</v>
      </c>
      <c r="X6" s="34">
        <f t="shared" si="3"/>
        <v>88.79</v>
      </c>
      <c r="Y6" s="35">
        <f>IF(Y7="",NA(),Y7)</f>
        <v>104.81</v>
      </c>
      <c r="Z6" s="35">
        <f t="shared" ref="Z6:AH6" si="4">IF(Z7="",NA(),Z7)</f>
        <v>100.04</v>
      </c>
      <c r="AA6" s="35">
        <f t="shared" si="4"/>
        <v>110.62</v>
      </c>
      <c r="AB6" s="35">
        <f t="shared" si="4"/>
        <v>91.17</v>
      </c>
      <c r="AC6" s="35">
        <f t="shared" si="4"/>
        <v>98.94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49.68</v>
      </c>
      <c r="BG6" s="35">
        <f t="shared" ref="BG6:BO6" si="7">IF(BG7="",NA(),BG7)</f>
        <v>62.79</v>
      </c>
      <c r="BH6" s="35">
        <f t="shared" si="7"/>
        <v>23.75</v>
      </c>
      <c r="BI6" s="35">
        <f t="shared" si="7"/>
        <v>557.84</v>
      </c>
      <c r="BJ6" s="34">
        <f t="shared" si="7"/>
        <v>0</v>
      </c>
      <c r="BK6" s="35">
        <f t="shared" si="7"/>
        <v>392.19</v>
      </c>
      <c r="BL6" s="35">
        <f t="shared" si="7"/>
        <v>413.5</v>
      </c>
      <c r="BM6" s="35">
        <f t="shared" si="7"/>
        <v>407.42</v>
      </c>
      <c r="BN6" s="35">
        <f t="shared" si="7"/>
        <v>296.89</v>
      </c>
      <c r="BO6" s="35">
        <f t="shared" si="7"/>
        <v>270.57</v>
      </c>
      <c r="BP6" s="34" t="str">
        <f>IF(BP7="","",IF(BP7="-","【-】","【"&amp;SUBSTITUTE(TEXT(BP7,"#,##0.00"),"-","△")&amp;"】"))</f>
        <v>【307.23】</v>
      </c>
      <c r="BQ6" s="35">
        <f>IF(BQ7="",NA(),BQ7)</f>
        <v>89.14</v>
      </c>
      <c r="BR6" s="35">
        <f t="shared" ref="BR6:BZ6" si="8">IF(BR7="",NA(),BR7)</f>
        <v>87.58</v>
      </c>
      <c r="BS6" s="35">
        <f t="shared" si="8"/>
        <v>59.5</v>
      </c>
      <c r="BT6" s="35">
        <f t="shared" si="8"/>
        <v>57.82</v>
      </c>
      <c r="BU6" s="35">
        <f t="shared" si="8"/>
        <v>104.23</v>
      </c>
      <c r="BV6" s="35">
        <f t="shared" si="8"/>
        <v>57.03</v>
      </c>
      <c r="BW6" s="35">
        <f t="shared" si="8"/>
        <v>55.84</v>
      </c>
      <c r="BX6" s="35">
        <f t="shared" si="8"/>
        <v>57.08</v>
      </c>
      <c r="BY6" s="35">
        <f t="shared" si="8"/>
        <v>63.06</v>
      </c>
      <c r="BZ6" s="35">
        <f t="shared" si="8"/>
        <v>62.5</v>
      </c>
      <c r="CA6" s="34" t="str">
        <f>IF(CA7="","",IF(CA7="-","【-】","【"&amp;SUBSTITUTE(TEXT(CA7,"#,##0.00"),"-","△")&amp;"】"))</f>
        <v>【59.98】</v>
      </c>
      <c r="CB6" s="35">
        <f>IF(CB7="",NA(),CB7)</f>
        <v>159.47</v>
      </c>
      <c r="CC6" s="35">
        <f t="shared" ref="CC6:CK6" si="9">IF(CC7="",NA(),CC7)</f>
        <v>159.1</v>
      </c>
      <c r="CD6" s="35">
        <f t="shared" si="9"/>
        <v>262.92</v>
      </c>
      <c r="CE6" s="35">
        <f t="shared" si="9"/>
        <v>255.93</v>
      </c>
      <c r="CF6" s="35">
        <f t="shared" si="9"/>
        <v>151.82</v>
      </c>
      <c r="CG6" s="35">
        <f t="shared" si="9"/>
        <v>283.73</v>
      </c>
      <c r="CH6" s="35">
        <f t="shared" si="9"/>
        <v>287.57</v>
      </c>
      <c r="CI6" s="35">
        <f t="shared" si="9"/>
        <v>286.86</v>
      </c>
      <c r="CJ6" s="35">
        <f t="shared" si="9"/>
        <v>264.77</v>
      </c>
      <c r="CK6" s="35">
        <f t="shared" si="9"/>
        <v>269.33</v>
      </c>
      <c r="CL6" s="34" t="str">
        <f>IF(CL7="","",IF(CL7="-","【-】","【"&amp;SUBSTITUTE(TEXT(CL7,"#,##0.00"),"-","△")&amp;"】"))</f>
        <v>【272.98】</v>
      </c>
      <c r="CM6" s="35">
        <f>IF(CM7="",NA(),CM7)</f>
        <v>50.71</v>
      </c>
      <c r="CN6" s="35">
        <f t="shared" ref="CN6:CV6" si="10">IF(CN7="",NA(),CN7)</f>
        <v>52.14</v>
      </c>
      <c r="CO6" s="35">
        <f t="shared" si="10"/>
        <v>46.43</v>
      </c>
      <c r="CP6" s="35">
        <f t="shared" si="10"/>
        <v>48.57</v>
      </c>
      <c r="CQ6" s="35">
        <f t="shared" si="10"/>
        <v>45.71</v>
      </c>
      <c r="CR6" s="35">
        <f t="shared" si="10"/>
        <v>58.25</v>
      </c>
      <c r="CS6" s="35">
        <f t="shared" si="10"/>
        <v>61.55</v>
      </c>
      <c r="CT6" s="35">
        <f t="shared" si="10"/>
        <v>57.22</v>
      </c>
      <c r="CU6" s="35">
        <f t="shared" si="10"/>
        <v>59.94</v>
      </c>
      <c r="CV6" s="35">
        <f t="shared" si="10"/>
        <v>59.64</v>
      </c>
      <c r="CW6" s="34" t="str">
        <f>IF(CW7="","",IF(CW7="-","【-】","【"&amp;SUBSTITUTE(TEXT(CW7,"#,##0.00"),"-","△")&amp;"】"))</f>
        <v>【58.71】</v>
      </c>
      <c r="CX6" s="35">
        <f>IF(CX7="",NA(),CX7)</f>
        <v>56.47</v>
      </c>
      <c r="CY6" s="35">
        <f t="shared" ref="CY6:DG6" si="11">IF(CY7="",NA(),CY7)</f>
        <v>57.36</v>
      </c>
      <c r="CZ6" s="35">
        <f t="shared" si="11"/>
        <v>55.35</v>
      </c>
      <c r="DA6" s="35">
        <f t="shared" si="11"/>
        <v>55.35</v>
      </c>
      <c r="DB6" s="35">
        <f t="shared" si="11"/>
        <v>60.1</v>
      </c>
      <c r="DC6" s="35">
        <f t="shared" si="11"/>
        <v>68.150000000000006</v>
      </c>
      <c r="DD6" s="35">
        <f t="shared" si="11"/>
        <v>67.489999999999995</v>
      </c>
      <c r="DE6" s="35">
        <f t="shared" si="11"/>
        <v>67.290000000000006</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193461</v>
      </c>
      <c r="D7" s="37">
        <v>47</v>
      </c>
      <c r="E7" s="37">
        <v>18</v>
      </c>
      <c r="F7" s="37">
        <v>0</v>
      </c>
      <c r="G7" s="37">
        <v>0</v>
      </c>
      <c r="H7" s="37" t="s">
        <v>98</v>
      </c>
      <c r="I7" s="37" t="s">
        <v>99</v>
      </c>
      <c r="J7" s="37" t="s">
        <v>100</v>
      </c>
      <c r="K7" s="37" t="s">
        <v>101</v>
      </c>
      <c r="L7" s="37" t="s">
        <v>102</v>
      </c>
      <c r="M7" s="37" t="s">
        <v>103</v>
      </c>
      <c r="N7" s="38" t="s">
        <v>104</v>
      </c>
      <c r="O7" s="38" t="s">
        <v>105</v>
      </c>
      <c r="P7" s="38">
        <v>2.54</v>
      </c>
      <c r="Q7" s="38">
        <v>100</v>
      </c>
      <c r="R7" s="38">
        <v>2740</v>
      </c>
      <c r="S7" s="38">
        <v>15695</v>
      </c>
      <c r="T7" s="38">
        <v>75.180000000000007</v>
      </c>
      <c r="U7" s="38">
        <v>208.77</v>
      </c>
      <c r="V7" s="38">
        <v>396</v>
      </c>
      <c r="W7" s="38">
        <v>4.46</v>
      </c>
      <c r="X7" s="38">
        <v>88.79</v>
      </c>
      <c r="Y7" s="38">
        <v>104.81</v>
      </c>
      <c r="Z7" s="38">
        <v>100.04</v>
      </c>
      <c r="AA7" s="38">
        <v>110.62</v>
      </c>
      <c r="AB7" s="38">
        <v>91.17</v>
      </c>
      <c r="AC7" s="38">
        <v>98.94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49.68</v>
      </c>
      <c r="BG7" s="38">
        <v>62.79</v>
      </c>
      <c r="BH7" s="38">
        <v>23.75</v>
      </c>
      <c r="BI7" s="38">
        <v>557.84</v>
      </c>
      <c r="BJ7" s="38">
        <v>0</v>
      </c>
      <c r="BK7" s="38">
        <v>392.19</v>
      </c>
      <c r="BL7" s="38">
        <v>413.5</v>
      </c>
      <c r="BM7" s="38">
        <v>407.42</v>
      </c>
      <c r="BN7" s="38">
        <v>296.89</v>
      </c>
      <c r="BO7" s="38">
        <v>270.57</v>
      </c>
      <c r="BP7" s="38">
        <v>307.23</v>
      </c>
      <c r="BQ7" s="38">
        <v>89.14</v>
      </c>
      <c r="BR7" s="38">
        <v>87.58</v>
      </c>
      <c r="BS7" s="38">
        <v>59.5</v>
      </c>
      <c r="BT7" s="38">
        <v>57.82</v>
      </c>
      <c r="BU7" s="38">
        <v>104.23</v>
      </c>
      <c r="BV7" s="38">
        <v>57.03</v>
      </c>
      <c r="BW7" s="38">
        <v>55.84</v>
      </c>
      <c r="BX7" s="38">
        <v>57.08</v>
      </c>
      <c r="BY7" s="38">
        <v>63.06</v>
      </c>
      <c r="BZ7" s="38">
        <v>62.5</v>
      </c>
      <c r="CA7" s="38">
        <v>59.98</v>
      </c>
      <c r="CB7" s="38">
        <v>159.47</v>
      </c>
      <c r="CC7" s="38">
        <v>159.1</v>
      </c>
      <c r="CD7" s="38">
        <v>262.92</v>
      </c>
      <c r="CE7" s="38">
        <v>255.93</v>
      </c>
      <c r="CF7" s="38">
        <v>151.82</v>
      </c>
      <c r="CG7" s="38">
        <v>283.73</v>
      </c>
      <c r="CH7" s="38">
        <v>287.57</v>
      </c>
      <c r="CI7" s="38">
        <v>286.86</v>
      </c>
      <c r="CJ7" s="38">
        <v>264.77</v>
      </c>
      <c r="CK7" s="38">
        <v>269.33</v>
      </c>
      <c r="CL7" s="38">
        <v>272.98</v>
      </c>
      <c r="CM7" s="38">
        <v>50.71</v>
      </c>
      <c r="CN7" s="38">
        <v>52.14</v>
      </c>
      <c r="CO7" s="38">
        <v>46.43</v>
      </c>
      <c r="CP7" s="38">
        <v>48.57</v>
      </c>
      <c r="CQ7" s="38">
        <v>45.71</v>
      </c>
      <c r="CR7" s="38">
        <v>58.25</v>
      </c>
      <c r="CS7" s="38">
        <v>61.55</v>
      </c>
      <c r="CT7" s="38">
        <v>57.22</v>
      </c>
      <c r="CU7" s="38">
        <v>59.94</v>
      </c>
      <c r="CV7" s="38">
        <v>59.64</v>
      </c>
      <c r="CW7" s="38">
        <v>58.71</v>
      </c>
      <c r="CX7" s="38">
        <v>56.47</v>
      </c>
      <c r="CY7" s="38">
        <v>57.36</v>
      </c>
      <c r="CZ7" s="38">
        <v>55.35</v>
      </c>
      <c r="DA7" s="38">
        <v>55.35</v>
      </c>
      <c r="DB7" s="38">
        <v>60.1</v>
      </c>
      <c r="DC7" s="38">
        <v>68.150000000000006</v>
      </c>
      <c r="DD7" s="38">
        <v>67.489999999999995</v>
      </c>
      <c r="DE7" s="38">
        <v>67.290000000000006</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2021-01-28T07:33:58Z</cp:lastPrinted>
  <dcterms:created xsi:type="dcterms:W3CDTF">2020-12-04T03:17:17Z</dcterms:created>
  <dcterms:modified xsi:type="dcterms:W3CDTF">2021-01-28T07:34:05Z</dcterms:modified>
  <cp:category/>
</cp:coreProperties>
</file>