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lBiSgtfqhjRaY7n7p6E5hutOBh7vncld+sbW0XUzTQyMpc9yA7bsgAQRbtFUtjiX5FIIwcyMQV6wBdH4aNRSA==" workbookSaltValue="yYwN+YV9rtFdJToSYvu1K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<sst xmlns="http://schemas.openxmlformats.org/spreadsheetml/2006/main" count="240" uniqueCount="125">
  <si>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</si>
  <si>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</si>
  <si>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</si>
  <si>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</si>
  <si>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</si>
  <si>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</si>
  <si>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</si>
  <si>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</si>
  <si>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</si>
  <si>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</si>
  <si>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</si>
  <si>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</si>
  <si>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</si>
  <si>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</si>
  <si>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</si>
  <si>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</si>
  <si>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</si>
  <si>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</si>
  <si>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</si>
  <si>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</si>
  <si>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</si>
  <si>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</si>
  <si>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</si>
  <si>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</si>
  <si>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</si>
  <si>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</si>
  <si>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</si>
  <si>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</si>
  <si>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</si>
  <si>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</si>
  <si>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</si>
  <si>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</si>
  <si>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</si>
  <si>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</si>
  <si>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</si>
  <si>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</si>
  <si>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</si>
  <si>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</si>
  <si>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</si>
  <si>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</si>
  <si>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</si>
  <si>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</si>
  <si>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</si>
  <si>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</si>
  <si>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</si>
  <si>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</si>
  <si>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</si>
  <si>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</si>
  <si>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</si>
  <si>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</si>
  <si>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</si>
  <si>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</si>
  <si>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</si>
  <si>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</si>
  <si>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</si>
  <si>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</si>
  <si>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</si>
  <si>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</si>
  <si>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</si>
  <si>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</si>
  <si>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</si>
  <si>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</si>
  <si>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</si>
  <si>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</si>
  <si>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</si>
  <si>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</si>
  <si>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</si>
  <si>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</si>
  <si>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</si>
  <si>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</si>
  <si>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</si>
  <si>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</si>
  <si>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</si>
  <si>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</si>
  <si>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</si>
  <si>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</si>
  <si>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</si>
  <si>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</si>
  <si>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</si>
  <si>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</si>
  <si>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</si>
  <si>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</si>
  <si>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</si>
  <si>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</si>
  <si>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</si>
  <si>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</si>
  <si>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</si>
  <si>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</si>
  <si>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</si>
  <si>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</si>
  <si>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</si>
  <si>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</si>
  <si>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</si>
  <si>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</si>
  <si>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</si>
  <si>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</si>
  <si>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</si>
  <si>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</si>
  <si>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</si>
  <si>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</si>
  <si>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</si>
  <si>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</si>
  <si>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</si>
  <si>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</si>
  <si>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</si>
  <si>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</si>
  <si>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</si>
  <si>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</si>
  <si>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</si>
  <si>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</si>
  <si>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</si>
  <si>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</si>
  <si>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</si>
  <si>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</si>
  <si>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</si>
  <si>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</si>
  <si>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</si>
  <si>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</si>
  <si>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</si>
  <si>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</si>
  <si>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</si>
  <si>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</si>
  <si>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管渠改善率については、耐用年数未到来のため０％となっているが、最適整備計画の策定が完了したため更新及び修繕を収入にあわせ実施する必要があると考える。</t>
    <rPh sb="0" eb="2">
      <t>カンキョ</t>
    </rPh>
    <rPh sb="2" eb="4">
      <t>カイゼン</t>
    </rPh>
    <rPh sb="4" eb="5">
      <t>リツ</t>
    </rPh>
    <rPh sb="11" eb="12">
      <t>タイ</t>
    </rPh>
    <rPh sb="12" eb="13">
      <t>ヨウ</t>
    </rPh>
    <rPh sb="13" eb="15">
      <t>ネンスウ</t>
    </rPh>
    <rPh sb="15" eb="18">
      <t>ミトウライ</t>
    </rPh>
    <rPh sb="31" eb="33">
      <t>サイテキ</t>
    </rPh>
    <rPh sb="33" eb="35">
      <t>セイビ</t>
    </rPh>
    <rPh sb="35" eb="37">
      <t>ケイカク</t>
    </rPh>
    <rPh sb="38" eb="40">
      <t>サクテイ</t>
    </rPh>
    <rPh sb="41" eb="43">
      <t>カンリョウ</t>
    </rPh>
    <rPh sb="47" eb="49">
      <t>コウシン</t>
    </rPh>
    <rPh sb="49" eb="50">
      <t>オヨ</t>
    </rPh>
    <rPh sb="51" eb="53">
      <t>シュウゼン</t>
    </rPh>
    <rPh sb="54" eb="56">
      <t>シュウニュウ</t>
    </rPh>
    <rPh sb="60" eb="62">
      <t>ジッシ</t>
    </rPh>
    <rPh sb="64" eb="66">
      <t>ヒツヨウ</t>
    </rPh>
    <rPh sb="70" eb="71">
      <t>カンガ</t>
    </rPh>
    <phoneticPr fontId="4"/>
  </si>
  <si>
    <t>事業対象３地区とも、経費回収率の増加を目指し適正な料金設定及び水洗化率向上の対策をし健全性を高めなければと考える。</t>
    <rPh sb="0" eb="2">
      <t>ジギョウ</t>
    </rPh>
    <rPh sb="2" eb="4">
      <t>タイショウ</t>
    </rPh>
    <rPh sb="5" eb="7">
      <t>チク</t>
    </rPh>
    <rPh sb="10" eb="12">
      <t>ケイヒ</t>
    </rPh>
    <rPh sb="12" eb="14">
      <t>カイシュウ</t>
    </rPh>
    <rPh sb="14" eb="15">
      <t>リツ</t>
    </rPh>
    <rPh sb="16" eb="18">
      <t>ゾウカ</t>
    </rPh>
    <rPh sb="19" eb="21">
      <t>メザ</t>
    </rPh>
    <rPh sb="22" eb="24">
      <t>テキセイ</t>
    </rPh>
    <rPh sb="25" eb="27">
      <t>リョウキン</t>
    </rPh>
    <rPh sb="27" eb="29">
      <t>セッテイ</t>
    </rPh>
    <rPh sb="29" eb="30">
      <t>オヨ</t>
    </rPh>
    <rPh sb="31" eb="34">
      <t>スイセンカ</t>
    </rPh>
    <rPh sb="34" eb="35">
      <t>リツ</t>
    </rPh>
    <rPh sb="35" eb="37">
      <t>コウジョウ</t>
    </rPh>
    <rPh sb="38" eb="40">
      <t>タイサク</t>
    </rPh>
    <rPh sb="42" eb="44">
      <t>ケンゼン</t>
    </rPh>
    <rPh sb="44" eb="45">
      <t>セイ</t>
    </rPh>
    <rPh sb="46" eb="47">
      <t>タカ</t>
    </rPh>
    <rPh sb="53" eb="54">
      <t>カンガ</t>
    </rPh>
    <phoneticPr fontId="4"/>
  </si>
  <si>
    <r>
      <rPr>
        <sz val="11"/>
        <rFont val="ＭＳ ゴシック"/>
        <family val="3"/>
        <charset val="128"/>
      </rPr>
      <t>企業債残高対事業規模比率は類似団体に比べて高く、経費回収率は類似団体に比べ低い水準にあるため、</t>
    </r>
    <r>
      <rPr>
        <sz val="11"/>
        <color theme="1"/>
        <rFont val="ＭＳ ゴシック"/>
        <family val="3"/>
        <charset val="128"/>
      </rPr>
      <t>適正な料金改定が必要な状況になっている。
今後、水洗化率を配慮しつつ料金設定を検討していかなければならない。
人口減少の影響もあるが、類似団体に比べ低いので水洗化率向上の対策が必要であると考える。</t>
    </r>
    <rPh sb="0" eb="3">
      <t>キギョウサイ</t>
    </rPh>
    <rPh sb="3" eb="5">
      <t>ザンダカ</t>
    </rPh>
    <rPh sb="5" eb="6">
      <t>タイ</t>
    </rPh>
    <rPh sb="6" eb="8">
      <t>ジギョウ</t>
    </rPh>
    <rPh sb="8" eb="10">
      <t>キボ</t>
    </rPh>
    <rPh sb="10" eb="12">
      <t>ヒリツ</t>
    </rPh>
    <rPh sb="13" eb="15">
      <t>ルイジ</t>
    </rPh>
    <rPh sb="15" eb="17">
      <t>ダンタイ</t>
    </rPh>
    <rPh sb="18" eb="19">
      <t>クラ</t>
    </rPh>
    <rPh sb="21" eb="22">
      <t>タカ</t>
    </rPh>
    <rPh sb="24" eb="26">
      <t>ケイヒ</t>
    </rPh>
    <rPh sb="26" eb="29">
      <t>カイシュウリツ</t>
    </rPh>
    <rPh sb="30" eb="32">
      <t>ルイジ</t>
    </rPh>
    <rPh sb="32" eb="34">
      <t>ダンタイ</t>
    </rPh>
    <rPh sb="35" eb="36">
      <t>クラ</t>
    </rPh>
    <rPh sb="37" eb="38">
      <t>ヒク</t>
    </rPh>
    <rPh sb="39" eb="41">
      <t>スイジュン</t>
    </rPh>
    <rPh sb="47" eb="49">
      <t>テキセイ</t>
    </rPh>
    <rPh sb="50" eb="52">
      <t>リョウキン</t>
    </rPh>
    <rPh sb="52" eb="54">
      <t>カイテイ</t>
    </rPh>
    <rPh sb="55" eb="57">
      <t>ヒツヨウ</t>
    </rPh>
    <rPh sb="58" eb="60">
      <t>ジョウキョウ</t>
    </rPh>
    <rPh sb="68" eb="70">
      <t>コンゴ</t>
    </rPh>
    <rPh sb="71" eb="74">
      <t>スイセンカ</t>
    </rPh>
    <rPh sb="74" eb="75">
      <t>リツ</t>
    </rPh>
    <rPh sb="76" eb="78">
      <t>ハイリョ</t>
    </rPh>
    <rPh sb="81" eb="83">
      <t>リョウキン</t>
    </rPh>
    <rPh sb="83" eb="85">
      <t>セッテイ</t>
    </rPh>
    <rPh sb="86" eb="88">
      <t>ケントウ</t>
    </rPh>
    <rPh sb="102" eb="104">
      <t>ジンコウ</t>
    </rPh>
    <rPh sb="104" eb="106">
      <t>ゲンショウ</t>
    </rPh>
    <rPh sb="107" eb="109">
      <t>エイキョウ</t>
    </rPh>
    <rPh sb="114" eb="116">
      <t>ルイジ</t>
    </rPh>
    <rPh sb="116" eb="118">
      <t>ダンタイ</t>
    </rPh>
    <rPh sb="119" eb="120">
      <t>クラ</t>
    </rPh>
    <rPh sb="121" eb="122">
      <t>ヒク</t>
    </rPh>
    <rPh sb="125" eb="129">
      <t>スイセンカリツ</t>
    </rPh>
    <rPh sb="129" eb="131">
      <t>コウジョウ</t>
    </rPh>
    <rPh sb="132" eb="134">
      <t>タイサク</t>
    </rPh>
    <rPh sb="135" eb="137">
      <t>ヒツヨウ</t>
    </rPh>
    <rPh sb="141" eb="14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</si>
</sst>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C1-4378-830A-F72955EE2C93}"/>
            </c:ext>
          </c:extLst>
        </c:ser>
        <c:dLbls>
          <c:showLegendKey val="0"/>
          <c:showVal val="0"/>
          <c:showCatName val="0"/>
          <c:showSerName val="0"/>
          <c:showPercent val="0"/>
          <c:showBubbleSize val="0"/>
        </c:dLbls>
        <c:gapWidth val="150"/>
        <c:axId val="32006144"/>
        <c:axId val="350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9C1-4378-830A-F72955EE2C93}"/>
            </c:ext>
          </c:extLst>
        </c:ser>
        <c:dLbls>
          <c:showLegendKey val="0"/>
          <c:showVal val="0"/>
          <c:showCatName val="0"/>
          <c:showSerName val="0"/>
          <c:showPercent val="0"/>
          <c:showBubbleSize val="0"/>
        </c:dLbls>
        <c:marker val="1"/>
        <c:smooth val="0"/>
        <c:axId val="32006144"/>
        <c:axId val="35001088"/>
      </c:lineChart>
      <c:dateAx>
        <c:axId val="32006144"/>
        <c:scaling>
          <c:orientation val="minMax"/>
        </c:scaling>
        <c:delete val="1"/>
        <c:axPos val="b"/>
        <c:numFmt formatCode="ge" sourceLinked="1"/>
        <c:majorTickMark val="none"/>
        <c:minorTickMark val="none"/>
        <c:tickLblPos val="none"/>
        <c:crossAx val="35001088"/>
        <c:crosses val="autoZero"/>
        <c:auto val="1"/>
        <c:lblOffset val="100"/>
        <c:baseTimeUnit val="years"/>
      </c:dateAx>
      <c:valAx>
        <c:axId val="350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c:v>
                </c:pt>
                <c:pt idx="1">
                  <c:v>37.39</c:v>
                </c:pt>
                <c:pt idx="2">
                  <c:v>35.65</c:v>
                </c:pt>
                <c:pt idx="3">
                  <c:v>36.520000000000003</c:v>
                </c:pt>
                <c:pt idx="4">
                  <c:v>40</c:v>
                </c:pt>
              </c:numCache>
            </c:numRef>
          </c:val>
          <c:extLst xmlns:c16r2="http://schemas.microsoft.com/office/drawing/2015/06/chart">
            <c:ext xmlns:c16="http://schemas.microsoft.com/office/drawing/2014/chart" uri="{C3380CC4-5D6E-409C-BE32-E72D297353CC}">
              <c16:uniqueId val="{00000000-1FB5-45DF-A7C7-7C0D909E4450}"/>
            </c:ext>
          </c:extLst>
        </c:ser>
        <c:dLbls>
          <c:showLegendKey val="0"/>
          <c:showVal val="0"/>
          <c:showCatName val="0"/>
          <c:showSerName val="0"/>
          <c:showPercent val="0"/>
          <c:showBubbleSize val="0"/>
        </c:dLbls>
        <c:gapWidth val="150"/>
        <c:axId val="32328320"/>
        <c:axId val="323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FB5-45DF-A7C7-7C0D909E4450}"/>
            </c:ext>
          </c:extLst>
        </c:ser>
        <c:dLbls>
          <c:showLegendKey val="0"/>
          <c:showVal val="0"/>
          <c:showCatName val="0"/>
          <c:showSerName val="0"/>
          <c:showPercent val="0"/>
          <c:showBubbleSize val="0"/>
        </c:dLbls>
        <c:marker val="1"/>
        <c:smooth val="0"/>
        <c:axId val="32328320"/>
        <c:axId val="32334592"/>
      </c:lineChart>
      <c:dateAx>
        <c:axId val="32328320"/>
        <c:scaling>
          <c:orientation val="minMax"/>
        </c:scaling>
        <c:delete val="1"/>
        <c:axPos val="b"/>
        <c:numFmt formatCode="ge" sourceLinked="1"/>
        <c:majorTickMark val="none"/>
        <c:minorTickMark val="none"/>
        <c:tickLblPos val="none"/>
        <c:crossAx val="32334592"/>
        <c:crosses val="autoZero"/>
        <c:auto val="1"/>
        <c:lblOffset val="100"/>
        <c:baseTimeUnit val="years"/>
      </c:dateAx>
      <c:valAx>
        <c:axId val="32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58.16</c:v>
                </c:pt>
                <c:pt idx="1">
                  <c:v>55.81</c:v>
                </c:pt>
                <c:pt idx="2">
                  <c:v>54.14</c:v>
                </c:pt>
                <c:pt idx="3">
                  <c:v>56.25</c:v>
                </c:pt>
                <c:pt idx="4">
                  <c:v>55.46</c:v>
                </c:pt>
              </c:numCache>
            </c:numRef>
          </c:val>
          <c:extLst xmlns:c16r2="http://schemas.microsoft.com/office/drawing/2015/06/chart">
            <c:ext xmlns:c16="http://schemas.microsoft.com/office/drawing/2014/chart" uri="{C3380CC4-5D6E-409C-BE32-E72D297353CC}">
              <c16:uniqueId val="{00000000-9DAB-4E1D-AAE0-E5E645D31226}"/>
            </c:ext>
          </c:extLst>
        </c:ser>
        <c:dLbls>
          <c:showLegendKey val="0"/>
          <c:showVal val="0"/>
          <c:showCatName val="0"/>
          <c:showSerName val="0"/>
          <c:showPercent val="0"/>
          <c:showBubbleSize val="0"/>
        </c:dLbls>
        <c:gapWidth val="150"/>
        <c:axId val="32377472"/>
        <c:axId val="323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DAB-4E1D-AAE0-E5E645D31226}"/>
            </c:ext>
          </c:extLst>
        </c:ser>
        <c:dLbls>
          <c:showLegendKey val="0"/>
          <c:showVal val="0"/>
          <c:showCatName val="0"/>
          <c:showSerName val="0"/>
          <c:showPercent val="0"/>
          <c:showBubbleSize val="0"/>
        </c:dLbls>
        <c:marker val="1"/>
        <c:smooth val="0"/>
        <c:axId val="32377472"/>
        <c:axId val="32379648"/>
      </c:lineChart>
      <c:dateAx>
        <c:axId val="32377472"/>
        <c:scaling>
          <c:orientation val="minMax"/>
        </c:scaling>
        <c:delete val="1"/>
        <c:axPos val="b"/>
        <c:numFmt formatCode="ge" sourceLinked="1"/>
        <c:majorTickMark val="none"/>
        <c:minorTickMark val="none"/>
        <c:tickLblPos val="none"/>
        <c:crossAx val="32379648"/>
        <c:crosses val="autoZero"/>
        <c:auto val="1"/>
        <c:lblOffset val="100"/>
        <c:baseTimeUnit val="years"/>
      </c:dateAx>
      <c:valAx>
        <c:axId val="323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62.31</c:v>
                </c:pt>
                <c:pt idx="1">
                  <c:v>74.14</c:v>
                </c:pt>
                <c:pt idx="2">
                  <c:v>77.430000000000007</c:v>
                </c:pt>
                <c:pt idx="3">
                  <c:v>81.16</c:v>
                </c:pt>
                <c:pt idx="4">
                  <c:v>82.15</c:v>
                </c:pt>
              </c:numCache>
            </c:numRef>
          </c:val>
          <c:extLst xmlns:c16r2="http://schemas.microsoft.com/office/drawing/2015/06/chart">
            <c:ext xmlns:c16="http://schemas.microsoft.com/office/drawing/2014/chart" uri="{C3380CC4-5D6E-409C-BE32-E72D297353CC}">
              <c16:uniqueId val="{00000000-C6CE-4A14-9E59-14913E1F6D45}"/>
            </c:ext>
          </c:extLst>
        </c:ser>
        <c:dLbls>
          <c:showLegendKey val="0"/>
          <c:showVal val="0"/>
          <c:showCatName val="0"/>
          <c:showSerName val="0"/>
          <c:showPercent val="0"/>
          <c:showBubbleSize val="0"/>
        </c:dLbls>
        <c:gapWidth val="150"/>
        <c:axId val="104614528"/>
        <c:axId val="1072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CE-4A14-9E59-14913E1F6D45}"/>
            </c:ext>
          </c:extLst>
        </c:ser>
        <c:dLbls>
          <c:showLegendKey val="0"/>
          <c:showVal val="0"/>
          <c:showCatName val="0"/>
          <c:showSerName val="0"/>
          <c:showPercent val="0"/>
          <c:showBubbleSize val="0"/>
        </c:dLbls>
        <c:marker val="1"/>
        <c:smooth val="0"/>
        <c:axId val="104614528"/>
        <c:axId val="107225856"/>
      </c:lineChart>
      <c:dateAx>
        <c:axId val="104614528"/>
        <c:scaling>
          <c:orientation val="minMax"/>
        </c:scaling>
        <c:delete val="1"/>
        <c:axPos val="b"/>
        <c:numFmt formatCode="ge" sourceLinked="1"/>
        <c:majorTickMark val="none"/>
        <c:minorTickMark val="none"/>
        <c:tickLblPos val="none"/>
        <c:crossAx val="107225856"/>
        <c:crosses val="autoZero"/>
        <c:auto val="1"/>
        <c:lblOffset val="100"/>
        <c:baseTimeUnit val="years"/>
      </c:dateAx>
      <c:valAx>
        <c:axId val="1072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C8-4E55-BF7E-DF2434B53106}"/>
            </c:ext>
          </c:extLst>
        </c:ser>
        <c:dLbls>
          <c:showLegendKey val="0"/>
          <c:showVal val="0"/>
          <c:showCatName val="0"/>
          <c:showSerName val="0"/>
          <c:showPercent val="0"/>
          <c:showBubbleSize val="0"/>
        </c:dLbls>
        <c:gapWidth val="150"/>
        <c:axId val="31825920"/>
        <c:axId val="318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C8-4E55-BF7E-DF2434B53106}"/>
            </c:ext>
          </c:extLst>
        </c:ser>
        <c:dLbls>
          <c:showLegendKey val="0"/>
          <c:showVal val="0"/>
          <c:showCatName val="0"/>
          <c:showSerName val="0"/>
          <c:showPercent val="0"/>
          <c:showBubbleSize val="0"/>
        </c:dLbls>
        <c:marker val="1"/>
        <c:smooth val="0"/>
        <c:axId val="31825920"/>
        <c:axId val="31827840"/>
      </c:lineChart>
      <c:dateAx>
        <c:axId val="31825920"/>
        <c:scaling>
          <c:orientation val="minMax"/>
        </c:scaling>
        <c:delete val="1"/>
        <c:axPos val="b"/>
        <c:numFmt formatCode="ge" sourceLinked="1"/>
        <c:majorTickMark val="none"/>
        <c:minorTickMark val="none"/>
        <c:tickLblPos val="none"/>
        <c:crossAx val="31827840"/>
        <c:crosses val="autoZero"/>
        <c:auto val="1"/>
        <c:lblOffset val="100"/>
        <c:baseTimeUnit val="years"/>
      </c:dateAx>
      <c:valAx>
        <c:axId val="318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4E-4265-84B2-921E5888A08D}"/>
            </c:ext>
          </c:extLst>
        </c:ser>
        <c:dLbls>
          <c:showLegendKey val="0"/>
          <c:showVal val="0"/>
          <c:showCatName val="0"/>
          <c:showSerName val="0"/>
          <c:showPercent val="0"/>
          <c:showBubbleSize val="0"/>
        </c:dLbls>
        <c:gapWidth val="150"/>
        <c:axId val="31846784"/>
        <c:axId val="318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4E-4265-84B2-921E5888A08D}"/>
            </c:ext>
          </c:extLst>
        </c:ser>
        <c:dLbls>
          <c:showLegendKey val="0"/>
          <c:showVal val="0"/>
          <c:showCatName val="0"/>
          <c:showSerName val="0"/>
          <c:showPercent val="0"/>
          <c:showBubbleSize val="0"/>
        </c:dLbls>
        <c:marker val="1"/>
        <c:smooth val="0"/>
        <c:axId val="31846784"/>
        <c:axId val="31848704"/>
      </c:lineChart>
      <c:dateAx>
        <c:axId val="31846784"/>
        <c:scaling>
          <c:orientation val="minMax"/>
        </c:scaling>
        <c:delete val="1"/>
        <c:axPos val="b"/>
        <c:numFmt formatCode="ge" sourceLinked="1"/>
        <c:majorTickMark val="none"/>
        <c:minorTickMark val="none"/>
        <c:tickLblPos val="none"/>
        <c:crossAx val="31848704"/>
        <c:crosses val="autoZero"/>
        <c:auto val="1"/>
        <c:lblOffset val="100"/>
        <c:baseTimeUnit val="years"/>
      </c:dateAx>
      <c:valAx>
        <c:axId val="318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96-4CF2-AD43-1F79FE562893}"/>
            </c:ext>
          </c:extLst>
        </c:ser>
        <c:dLbls>
          <c:showLegendKey val="0"/>
          <c:showVal val="0"/>
          <c:showCatName val="0"/>
          <c:showSerName val="0"/>
          <c:showPercent val="0"/>
          <c:showBubbleSize val="0"/>
        </c:dLbls>
        <c:gapWidth val="150"/>
        <c:axId val="31896704"/>
        <c:axId val="318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96-4CF2-AD43-1F79FE562893}"/>
            </c:ext>
          </c:extLst>
        </c:ser>
        <c:dLbls>
          <c:showLegendKey val="0"/>
          <c:showVal val="0"/>
          <c:showCatName val="0"/>
          <c:showSerName val="0"/>
          <c:showPercent val="0"/>
          <c:showBubbleSize val="0"/>
        </c:dLbls>
        <c:marker val="1"/>
        <c:smooth val="0"/>
        <c:axId val="31896704"/>
        <c:axId val="31898624"/>
      </c:lineChart>
      <c:dateAx>
        <c:axId val="31896704"/>
        <c:scaling>
          <c:orientation val="minMax"/>
        </c:scaling>
        <c:delete val="1"/>
        <c:axPos val="b"/>
        <c:numFmt formatCode="ge" sourceLinked="1"/>
        <c:majorTickMark val="none"/>
        <c:minorTickMark val="none"/>
        <c:tickLblPos val="none"/>
        <c:crossAx val="31898624"/>
        <c:crosses val="autoZero"/>
        <c:auto val="1"/>
        <c:lblOffset val="100"/>
        <c:baseTimeUnit val="years"/>
      </c:dateAx>
      <c:valAx>
        <c:axId val="318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DB-417C-BEAF-7D3129D65F38}"/>
            </c:ext>
          </c:extLst>
        </c:ser>
        <c:dLbls>
          <c:showLegendKey val="0"/>
          <c:showVal val="0"/>
          <c:showCatName val="0"/>
          <c:showSerName val="0"/>
          <c:showPercent val="0"/>
          <c:showBubbleSize val="0"/>
        </c:dLbls>
        <c:gapWidth val="150"/>
        <c:axId val="31925760"/>
        <c:axId val="319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DB-417C-BEAF-7D3129D65F38}"/>
            </c:ext>
          </c:extLst>
        </c:ser>
        <c:dLbls>
          <c:showLegendKey val="0"/>
          <c:showVal val="0"/>
          <c:showCatName val="0"/>
          <c:showSerName val="0"/>
          <c:showPercent val="0"/>
          <c:showBubbleSize val="0"/>
        </c:dLbls>
        <c:marker val="1"/>
        <c:smooth val="0"/>
        <c:axId val="31925760"/>
        <c:axId val="31927680"/>
      </c:lineChart>
      <c:dateAx>
        <c:axId val="31925760"/>
        <c:scaling>
          <c:orientation val="minMax"/>
        </c:scaling>
        <c:delete val="1"/>
        <c:axPos val="b"/>
        <c:numFmt formatCode="ge" sourceLinked="1"/>
        <c:majorTickMark val="none"/>
        <c:minorTickMark val="none"/>
        <c:tickLblPos val="none"/>
        <c:crossAx val="31927680"/>
        <c:crosses val="autoZero"/>
        <c:auto val="1"/>
        <c:lblOffset val="100"/>
        <c:baseTimeUnit val="years"/>
      </c:dateAx>
      <c:valAx>
        <c:axId val="319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5500.37</c:v>
                </c:pt>
                <c:pt idx="1">
                  <c:v>4626.3900000000003</c:v>
                </c:pt>
                <c:pt idx="2">
                  <c:v>7558.58</c:v>
                </c:pt>
                <c:pt idx="3">
                  <c:v>7412.46</c:v>
                </c:pt>
                <c:pt idx="4">
                  <c:v>6534.26</c:v>
                </c:pt>
              </c:numCache>
            </c:numRef>
          </c:val>
          <c:extLst xmlns:c16r2="http://schemas.microsoft.com/office/drawing/2015/06/chart">
            <c:ext xmlns:c16="http://schemas.microsoft.com/office/drawing/2014/chart" uri="{C3380CC4-5D6E-409C-BE32-E72D297353CC}">
              <c16:uniqueId val="{00000000-B97C-430D-AAE4-E0A6FAF38B26}"/>
            </c:ext>
          </c:extLst>
        </c:ser>
        <c:dLbls>
          <c:showLegendKey val="0"/>
          <c:showVal val="0"/>
          <c:showCatName val="0"/>
          <c:showSerName val="0"/>
          <c:showPercent val="0"/>
          <c:showBubbleSize val="0"/>
        </c:dLbls>
        <c:gapWidth val="150"/>
        <c:axId val="32028544"/>
        <c:axId val="320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97C-430D-AAE4-E0A6FAF38B26}"/>
            </c:ext>
          </c:extLst>
        </c:ser>
        <c:dLbls>
          <c:showLegendKey val="0"/>
          <c:showVal val="0"/>
          <c:showCatName val="0"/>
          <c:showSerName val="0"/>
          <c:showPercent val="0"/>
          <c:showBubbleSize val="0"/>
        </c:dLbls>
        <c:marker val="1"/>
        <c:smooth val="0"/>
        <c:axId val="32028544"/>
        <c:axId val="32055296"/>
      </c:lineChart>
      <c:dateAx>
        <c:axId val="32028544"/>
        <c:scaling>
          <c:orientation val="minMax"/>
        </c:scaling>
        <c:delete val="1"/>
        <c:axPos val="b"/>
        <c:numFmt formatCode="ge" sourceLinked="1"/>
        <c:majorTickMark val="none"/>
        <c:minorTickMark val="none"/>
        <c:tickLblPos val="none"/>
        <c:crossAx val="32055296"/>
        <c:crosses val="autoZero"/>
        <c:auto val="1"/>
        <c:lblOffset val="100"/>
        <c:baseTimeUnit val="years"/>
      </c:dateAx>
      <c:valAx>
        <c:axId val="320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14.77</c:v>
                </c:pt>
                <c:pt idx="1">
                  <c:v>12.23</c:v>
                </c:pt>
                <c:pt idx="2">
                  <c:v>13.36</c:v>
                </c:pt>
                <c:pt idx="3">
                  <c:v>12.95</c:v>
                </c:pt>
                <c:pt idx="4">
                  <c:v>10.88</c:v>
                </c:pt>
              </c:numCache>
            </c:numRef>
          </c:val>
          <c:extLst xmlns:c16r2="http://schemas.microsoft.com/office/drawing/2015/06/chart">
            <c:ext xmlns:c16="http://schemas.microsoft.com/office/drawing/2014/chart" uri="{C3380CC4-5D6E-409C-BE32-E72D297353CC}">
              <c16:uniqueId val="{00000000-4D1A-4441-99F9-EA5AD4071516}"/>
            </c:ext>
          </c:extLst>
        </c:ser>
        <c:dLbls>
          <c:showLegendKey val="0"/>
          <c:showVal val="0"/>
          <c:showCatName val="0"/>
          <c:showSerName val="0"/>
          <c:showPercent val="0"/>
          <c:showBubbleSize val="0"/>
        </c:dLbls>
        <c:gapWidth val="150"/>
        <c:axId val="32102656"/>
        <c:axId val="321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D1A-4441-99F9-EA5AD4071516}"/>
            </c:ext>
          </c:extLst>
        </c:ser>
        <c:dLbls>
          <c:showLegendKey val="0"/>
          <c:showVal val="0"/>
          <c:showCatName val="0"/>
          <c:showSerName val="0"/>
          <c:showPercent val="0"/>
          <c:showBubbleSize val="0"/>
        </c:dLbls>
        <c:marker val="1"/>
        <c:smooth val="0"/>
        <c:axId val="32102656"/>
        <c:axId val="32186752"/>
      </c:lineChart>
      <c:dateAx>
        <c:axId val="32102656"/>
        <c:scaling>
          <c:orientation val="minMax"/>
        </c:scaling>
        <c:delete val="1"/>
        <c:axPos val="b"/>
        <c:numFmt formatCode="ge" sourceLinked="1"/>
        <c:majorTickMark val="none"/>
        <c:minorTickMark val="none"/>
        <c:tickLblPos val="none"/>
        <c:crossAx val="32186752"/>
        <c:crosses val="autoZero"/>
        <c:auto val="1"/>
        <c:lblOffset val="100"/>
        <c:baseTimeUnit val="years"/>
      </c:dateAx>
      <c:valAx>
        <c:axId val="321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546.03</c:v>
                </c:pt>
                <c:pt idx="1">
                  <c:v>698.9</c:v>
                </c:pt>
                <c:pt idx="2">
                  <c:v>692.14</c:v>
                </c:pt>
                <c:pt idx="3">
                  <c:v>699.83</c:v>
                </c:pt>
                <c:pt idx="4">
                  <c:v>752.5</c:v>
                </c:pt>
              </c:numCache>
            </c:numRef>
          </c:val>
          <c:extLst xmlns:c16r2="http://schemas.microsoft.com/office/drawing/2015/06/chart">
            <c:ext xmlns:c16="http://schemas.microsoft.com/office/drawing/2014/chart" uri="{C3380CC4-5D6E-409C-BE32-E72D297353CC}">
              <c16:uniqueId val="{00000000-2F2D-4D2F-966A-CA338F7DFDF0}"/>
            </c:ext>
          </c:extLst>
        </c:ser>
        <c:dLbls>
          <c:showLegendKey val="0"/>
          <c:showVal val="0"/>
          <c:showCatName val="0"/>
          <c:showSerName val="0"/>
          <c:showPercent val="0"/>
          <c:showBubbleSize val="0"/>
        </c:dLbls>
        <c:gapWidth val="150"/>
        <c:axId val="32274688"/>
        <c:axId val="3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F2D-4D2F-966A-CA338F7DFDF0}"/>
            </c:ext>
          </c:extLst>
        </c:ser>
        <c:dLbls>
          <c:showLegendKey val="0"/>
          <c:showVal val="0"/>
          <c:showCatName val="0"/>
          <c:showSerName val="0"/>
          <c:showPercent val="0"/>
          <c:showBubbleSize val="0"/>
        </c:dLbls>
        <c:marker val="1"/>
        <c:smooth val="0"/>
        <c:axId val="32274688"/>
        <c:axId val="32276864"/>
      </c:lineChart>
      <c:dateAx>
        <c:axId val="32274688"/>
        <c:scaling>
          <c:orientation val="minMax"/>
        </c:scaling>
        <c:delete val="1"/>
        <c:axPos val="b"/>
        <c:numFmt formatCode="ge" sourceLinked="1"/>
        <c:majorTickMark val="none"/>
        <c:minorTickMark val="none"/>
        <c:tickLblPos val="none"/>
        <c:crossAx val="32276864"/>
        <c:crosses val="autoZero"/>
        <c:auto val="1"/>
        <c:lblOffset val="100"/>
        <c:baseTimeUnit val="years"/>
      </c:dateAx>
      <c:valAx>
        <c:axId val="3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市川三郷町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16099</v>
      </c>
      <c r="AM8" s="49"/>
      <c r="AN8" s="49"/>
      <c r="AO8" s="49"/>
      <c r="AP8" s="49"/>
      <c r="AQ8" s="49"/>
      <c r="AR8" s="49"/>
      <c r="AS8" s="49"/>
      <c r="AT8" s="44">
        <f>データ!T6</f>
        <v>75.180000000000007</v>
      </c>
      <c r="AU8" s="44"/>
      <c r="AV8" s="44"/>
      <c r="AW8" s="44"/>
      <c r="AX8" s="44"/>
      <c r="AY8" s="44"/>
      <c r="AZ8" s="44"/>
      <c r="BA8" s="44"/>
      <c r="BB8" s="44">
        <f>データ!U6</f>
        <v>214.14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0.74</v>
      </c>
      <c r="Q10" s="44"/>
      <c r="R10" s="44"/>
      <c r="S10" s="44"/>
      <c r="T10" s="44"/>
      <c r="U10" s="44"/>
      <c r="V10" s="44"/>
      <c r="W10" s="44">
        <f>データ!Q6</f>
        <v>100</v>
      </c>
      <c r="X10" s="44"/>
      <c r="Y10" s="44"/>
      <c r="Z10" s="44"/>
      <c r="AA10" s="44"/>
      <c r="AB10" s="44"/>
      <c r="AC10" s="44"/>
      <c r="AD10" s="49">
        <f>データ!R6</f>
        <v>2540</v>
      </c>
      <c r="AE10" s="49"/>
      <c r="AF10" s="49"/>
      <c r="AG10" s="49"/>
      <c r="AH10" s="49"/>
      <c r="AI10" s="49"/>
      <c r="AJ10" s="49"/>
      <c r="AK10" s="2"/>
      <c r="AL10" s="49">
        <f>データ!V6</f>
        <v>119</v>
      </c>
      <c r="AM10" s="49"/>
      <c r="AN10" s="49"/>
      <c r="AO10" s="49"/>
      <c r="AP10" s="49"/>
      <c r="AQ10" s="49"/>
      <c r="AR10" s="49"/>
      <c r="AS10" s="49"/>
      <c r="AT10" s="44">
        <f>データ!W6</f>
        <v>0.34</v>
      </c>
      <c r="AU10" s="44"/>
      <c r="AV10" s="44"/>
      <c r="AW10" s="44"/>
      <c r="AX10" s="44"/>
      <c r="AY10" s="44"/>
      <c r="AZ10" s="44"/>
      <c r="BA10" s="44"/>
      <c r="BB10" s="44">
        <f>データ!X6</f>
        <v>350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wu1DWj8ZXqVyOGxurCwrI35DK1STx0d8h0SyKHcLENaxYCV5DXiF11CpY6673OeS4nPik5obPu6VoBDiQQbZPw==" saltValue="DQEaH+Z3DLl6LAu64O/T8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193461</v>
      </c>
      <c r="D6" s="32">
        <f t="shared" si="3"/>
        <v>47</v>
      </c>
      <c r="E6" s="32">
        <f t="shared" si="3"/>
        <v>17</v>
      </c>
      <c r="F6" s="32">
        <f t="shared" si="3"/>
        <v>5</v>
      </c>
      <c r="G6" s="32">
        <f t="shared" si="3"/>
        <v>0</v>
      </c>
      <c r="H6" s="32" t="str">
        <f t="shared" si="3"/>
        <v>山梨県　市川三郷町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0.74</v>
      </c>
      <c r="Q6" s="33">
        <f t="shared" si="3"/>
        <v>100</v>
      </c>
      <c r="R6" s="33">
        <f t="shared" si="3"/>
        <v>2540</v>
      </c>
      <c r="S6" s="33">
        <f t="shared" si="3"/>
        <v>16099</v>
      </c>
      <c r="T6" s="33">
        <f t="shared" si="3"/>
        <v>75.180000000000007</v>
      </c>
      <c r="U6" s="33">
        <f t="shared" si="3"/>
        <v>214.14</v>
      </c>
      <c r="V6" s="33">
        <f t="shared" si="3"/>
        <v>119</v>
      </c>
      <c r="W6" s="33">
        <f t="shared" si="3"/>
        <v>0.34</v>
      </c>
      <c r="X6" s="33">
        <f t="shared" si="3"/>
        <v>350</v>
      </c>
      <c r="Y6" s="34">
        <f>IF(Y7="",NA(),Y7)</f>
        <v>62.31</v>
      </c>
      <c r="Z6" s="34">
        <f t="shared" ref="Z6:AH6" si="4">IF(Z7="",NA(),Z7)</f>
        <v>74.14</v>
      </c>
      <c r="AA6" s="34">
        <f t="shared" si="4"/>
        <v>77.430000000000007</v>
      </c>
      <c r="AB6" s="34">
        <f t="shared" si="4"/>
        <v>81.16</v>
      </c>
      <c r="AC6" s="34">
        <f t="shared" si="4"/>
        <v>82.15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5500.37</v>
      </c>
      <c r="BG6" s="34">
        <f t="shared" ref="BG6:BO6" si="7">IF(BG7="",NA(),BG7)</f>
        <v>4626.3900000000003</v>
      </c>
      <c r="BH6" s="34">
        <f t="shared" si="7"/>
        <v>7558.58</v>
      </c>
      <c r="BI6" s="34">
        <f t="shared" si="7"/>
        <v>7412.46</v>
      </c>
      <c r="BJ6" s="34">
        <f t="shared" si="7"/>
        <v>6534.26</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14.77</v>
      </c>
      <c r="BR6" s="34">
        <f t="shared" ref="BR6:BZ6" si="8">IF(BR7="",NA(),BR7)</f>
        <v>12.23</v>
      </c>
      <c r="BS6" s="34">
        <f t="shared" si="8"/>
        <v>13.36</v>
      </c>
      <c r="BT6" s="34">
        <f t="shared" si="8"/>
        <v>12.95</v>
      </c>
      <c r="BU6" s="34">
        <f t="shared" si="8"/>
        <v>10.88</v>
      </c>
      <c r="BV6" s="34">
        <f t="shared" si="8"/>
        <v>41.04</v>
      </c>
      <c r="BW6" s="34">
        <f t="shared" si="8"/>
        <v>50.82</v>
      </c>
      <c r="BX6" s="34">
        <f t="shared" si="8"/>
        <v>52.19</v>
      </c>
      <c r="BY6" s="34">
        <f t="shared" si="8"/>
        <v>55.32</v>
      </c>
      <c r="BZ6" s="34">
        <f t="shared" si="8"/>
        <v>59.8</v>
      </c>
      <c r="CA6" s="33" t="str">
        <f>IF(CA7="","",IF(CA7="-","【-】","【"&amp;SUBSTITUTE(TEXT(CA7,"#,##0.00"),"-","△")&amp;"】"))</f>
        <v>【60.64】</v>
      </c>
      <c r="CB6" s="34">
        <f>IF(CB7="",NA(),CB7)</f>
        <v>546.03</v>
      </c>
      <c r="CC6" s="34">
        <f t="shared" ref="CC6:CK6" si="9">IF(CC7="",NA(),CC7)</f>
        <v>698.9</v>
      </c>
      <c r="CD6" s="34">
        <f t="shared" si="9"/>
        <v>692.14</v>
      </c>
      <c r="CE6" s="34">
        <f t="shared" si="9"/>
        <v>699.83</v>
      </c>
      <c r="CF6" s="34">
        <f t="shared" si="9"/>
        <v>752.5</v>
      </c>
      <c r="CG6" s="34">
        <f t="shared" si="9"/>
        <v>357.08</v>
      </c>
      <c r="CH6" s="34">
        <f t="shared" si="9"/>
        <v>300.52</v>
      </c>
      <c r="CI6" s="34">
        <f t="shared" si="9"/>
        <v>296.14</v>
      </c>
      <c r="CJ6" s="34">
        <f t="shared" si="9"/>
        <v>283.17</v>
      </c>
      <c r="CK6" s="34">
        <f t="shared" si="9"/>
        <v>263.76</v>
      </c>
      <c r="CL6" s="33" t="str">
        <f>IF(CL7="","",IF(CL7="-","【-】","【"&amp;SUBSTITUTE(TEXT(CL7,"#,##0.00"),"-","△")&amp;"】"))</f>
        <v>【255.52】</v>
      </c>
      <c r="CM6" s="34">
        <f>IF(CM7="",NA(),CM7)</f>
        <v>40</v>
      </c>
      <c r="CN6" s="34">
        <f t="shared" ref="CN6:CV6" si="10">IF(CN7="",NA(),CN7)</f>
        <v>37.39</v>
      </c>
      <c r="CO6" s="34">
        <f t="shared" si="10"/>
        <v>35.65</v>
      </c>
      <c r="CP6" s="34">
        <f t="shared" si="10"/>
        <v>36.520000000000003</v>
      </c>
      <c r="CQ6" s="34">
        <f t="shared" si="10"/>
        <v>40</v>
      </c>
      <c r="CR6" s="34">
        <f t="shared" si="10"/>
        <v>45.95</v>
      </c>
      <c r="CS6" s="34">
        <f t="shared" si="10"/>
        <v>53.24</v>
      </c>
      <c r="CT6" s="34">
        <f t="shared" si="10"/>
        <v>52.31</v>
      </c>
      <c r="CU6" s="34">
        <f t="shared" si="10"/>
        <v>60.65</v>
      </c>
      <c r="CV6" s="34">
        <f t="shared" si="10"/>
        <v>51.75</v>
      </c>
      <c r="CW6" s="33" t="str">
        <f>IF(CW7="","",IF(CW7="-","【-】","【"&amp;SUBSTITUTE(TEXT(CW7,"#,##0.00"),"-","△")&amp;"】"))</f>
        <v>【52.49】</v>
      </c>
      <c r="CX6" s="34">
        <f>IF(CX7="",NA(),CX7)</f>
        <v>58.16</v>
      </c>
      <c r="CY6" s="34">
        <f t="shared" ref="CY6:DG6" si="11">IF(CY7="",NA(),CY7)</f>
        <v>55.81</v>
      </c>
      <c r="CZ6" s="34">
        <f t="shared" si="11"/>
        <v>54.14</v>
      </c>
      <c r="DA6" s="34">
        <f t="shared" si="11"/>
        <v>56.25</v>
      </c>
      <c r="DB6" s="34">
        <f t="shared" si="11"/>
        <v>55.46</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193461</v>
      </c>
      <c r="D7" s="36">
        <v>47</v>
      </c>
      <c r="E7" s="36">
        <v>17</v>
      </c>
      <c r="F7" s="36">
        <v>5</v>
      </c>
      <c r="G7" s="36">
        <v>0</v>
      </c>
      <c r="H7" s="36" t="s">
        <v>109</v>
      </c>
      <c r="I7" s="36" t="s">
        <v>110</v>
      </c>
      <c r="J7" s="36" t="s">
        <v>111</v>
      </c>
      <c r="K7" s="36" t="s">
        <v>112</v>
      </c>
      <c r="L7" s="36" t="s">
        <v>113</v>
      </c>
      <c r="M7" s="36" t="s">
        <v>114</v>
      </c>
      <c r="N7" s="37" t="s">
        <v>115</v>
      </c>
      <c r="O7" s="37" t="s">
        <v>116</v>
      </c>
      <c r="P7" s="37">
        <v>0.74</v>
      </c>
      <c r="Q7" s="37">
        <v>100</v>
      </c>
      <c r="R7" s="37">
        <v>2540</v>
      </c>
      <c r="S7" s="37">
        <v>16099</v>
      </c>
      <c r="T7" s="37">
        <v>75.180000000000007</v>
      </c>
      <c r="U7" s="37">
        <v>214.14</v>
      </c>
      <c r="V7" s="37">
        <v>119</v>
      </c>
      <c r="W7" s="37">
        <v>0.34</v>
      </c>
      <c r="X7" s="37">
        <v>350</v>
      </c>
      <c r="Y7" s="37">
        <v>62.31</v>
      </c>
      <c r="Z7" s="37">
        <v>74.14</v>
      </c>
      <c r="AA7" s="37">
        <v>77.430000000000007</v>
      </c>
      <c r="AB7" s="37">
        <v>81.16</v>
      </c>
      <c r="AC7" s="37">
        <v>82.15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5500.37</v>
      </c>
      <c r="BG7" s="37">
        <v>4626.3900000000003</v>
      </c>
      <c r="BH7" s="37">
        <v>7558.58</v>
      </c>
      <c r="BI7" s="37">
        <v>7412.46</v>
      </c>
      <c r="BJ7" s="37">
        <v>6534.26</v>
      </c>
      <c r="BK7" s="37">
        <v>1117.1099999999999</v>
      </c>
      <c r="BL7" s="37">
        <v>1044.8</v>
      </c>
      <c r="BM7" s="37">
        <v>1081.8</v>
      </c>
      <c r="BN7" s="37">
        <v>974.93</v>
      </c>
      <c r="BO7" s="37">
        <v>855.8</v>
      </c>
      <c r="BP7" s="37">
        <v>814.89</v>
      </c>
      <c r="BQ7" s="37">
        <v>14.77</v>
      </c>
      <c r="BR7" s="37">
        <v>12.23</v>
      </c>
      <c r="BS7" s="37">
        <v>13.36</v>
      </c>
      <c r="BT7" s="37">
        <v>12.95</v>
      </c>
      <c r="BU7" s="37">
        <v>10.88</v>
      </c>
      <c r="BV7" s="37">
        <v>41.04</v>
      </c>
      <c r="BW7" s="37">
        <v>50.82</v>
      </c>
      <c r="BX7" s="37">
        <v>52.19</v>
      </c>
      <c r="BY7" s="37">
        <v>55.32</v>
      </c>
      <c r="BZ7" s="37">
        <v>59.8</v>
      </c>
      <c r="CA7" s="37">
        <v>60.64</v>
      </c>
      <c r="CB7" s="37">
        <v>546.03</v>
      </c>
      <c r="CC7" s="37">
        <v>698.9</v>
      </c>
      <c r="CD7" s="37">
        <v>692.14</v>
      </c>
      <c r="CE7" s="37">
        <v>699.83</v>
      </c>
      <c r="CF7" s="37">
        <v>752.5</v>
      </c>
      <c r="CG7" s="37">
        <v>357.08</v>
      </c>
      <c r="CH7" s="37">
        <v>300.52</v>
      </c>
      <c r="CI7" s="37">
        <v>296.14</v>
      </c>
      <c r="CJ7" s="37">
        <v>283.17</v>
      </c>
      <c r="CK7" s="37">
        <v>263.76</v>
      </c>
      <c r="CL7" s="37">
        <v>255.52</v>
      </c>
      <c r="CM7" s="37">
        <v>40</v>
      </c>
      <c r="CN7" s="37">
        <v>37.39</v>
      </c>
      <c r="CO7" s="37">
        <v>35.65</v>
      </c>
      <c r="CP7" s="37">
        <v>36.520000000000003</v>
      </c>
      <c r="CQ7" s="37">
        <v>40</v>
      </c>
      <c r="CR7" s="37">
        <v>45.95</v>
      </c>
      <c r="CS7" s="37">
        <v>53.24</v>
      </c>
      <c r="CT7" s="37">
        <v>52.31</v>
      </c>
      <c r="CU7" s="37">
        <v>60.65</v>
      </c>
      <c r="CV7" s="37">
        <v>51.75</v>
      </c>
      <c r="CW7" s="37">
        <v>52.49</v>
      </c>
      <c r="CX7" s="37">
        <v>58.16</v>
      </c>
      <c r="CY7" s="37">
        <v>55.81</v>
      </c>
      <c r="CZ7" s="37">
        <v>54.14</v>
      </c>
      <c r="DA7" s="37">
        <v>56.25</v>
      </c>
      <c r="DB7" s="37">
        <v>55.46</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2019-02-01T05:59:51Z</cp:lastPrinted>
  <dcterms:created xsi:type="dcterms:W3CDTF">2018-12-03T09:24:18Z</dcterms:created>
  <dcterms:modified xsi:type="dcterms:W3CDTF">2019-02-01T06:02:53Z</dcterms:modified>
  <cp:category/>
</cp:coreProperties>
</file>