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Q:\13118_市町村振興課\02\財政状況資料集\R5決算\03_財政状況資料集の作成について（翌年度）\04_HPアップロード\"/>
    </mc:Choice>
  </mc:AlternateContent>
  <xr:revisionPtr revIDLastSave="0" documentId="13_ncr:1_{BBA950E5-26D6-41F4-86E7-CD43F80E3ED6}"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AM38" i="10"/>
  <c r="C38" i="10"/>
  <c r="CO37" i="10"/>
  <c r="BW37" i="10"/>
  <c r="AM37" i="10"/>
  <c r="CO36" i="10"/>
  <c r="BW36" i="10"/>
  <c r="AM36" i="10"/>
  <c r="CO35" i="10"/>
  <c r="BW35" i="10"/>
  <c r="AM35" i="10"/>
  <c r="CO34" i="10"/>
  <c r="BW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BE34" i="10" l="1"/>
  <c r="BE35" i="10" s="1"/>
  <c r="BE36" i="10" s="1"/>
  <c r="BE37" i="10" s="1"/>
  <c r="BE38" i="10" s="1"/>
  <c r="AM34" i="10"/>
</calcChain>
</file>

<file path=xl/sharedStrings.xml><?xml version="1.0" encoding="utf-8"?>
<sst xmlns="http://schemas.openxmlformats.org/spreadsheetml/2006/main" count="1141" uniqueCount="595">
  <si>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</si>
  <si>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</si>
  <si>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</si>
  <si>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</si>
  <si>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</si>
  <si>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</si>
  <si>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</si>
  <si>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</si>
  <si>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</si>
  <si>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</si>
  <si>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</si>
  <si>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</si>
  <si>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</si>
  <si>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</si>
  <si>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</si>
  <si>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</si>
  <si>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</si>
  <si>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</si>
  <si>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</si>
  <si>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</si>
  <si>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</si>
  <si>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</si>
  <si>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</si>
  <si>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</si>
  <si>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</si>
  <si>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</si>
  <si>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</si>
  <si>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</si>
  <si>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</si>
  <si>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</si>
  <si>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</si>
  <si>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</si>
  <si>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</si>
  <si>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</si>
  <si>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</si>
  <si>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</si>
  <si>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</si>
  <si>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</si>
  <si>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</si>
  <si>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</si>
  <si>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</si>
  <si>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</si>
  <si>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</si>
  <si>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</si>
  <si>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</si>
  <si>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</si>
  <si>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</si>
  <si>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</si>
  <si>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</si>
  <si>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</si>
  <si>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</si>
  <si>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</si>
  <si>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</si>
  <si>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</si>
  <si>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</si>
  <si>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</si>
  <si>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</si>
  <si>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</si>
  <si>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</si>
  <si>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</si>
  <si>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</si>
  <si>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</si>
  <si>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</si>
  <si>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</si>
  <si>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</si>
  <si>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</si>
  <si>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</si>
  <si>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</si>
  <si>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</si>
  <si>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</si>
  <si>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</si>
  <si>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</si>
  <si>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</si>
  <si>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</si>
  <si>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</si>
  <si>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</si>
  <si>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</si>
  <si>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</si>
  <si>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</si>
  <si>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</si>
  <si>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</si>
  <si>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</si>
  <si>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</si>
  <si>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</si>
  <si>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</si>
  <si>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</si>
  <si>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</si>
  <si>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</si>
  <si>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</si>
  <si>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</si>
  <si>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</si>
  <si>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</si>
  <si>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</si>
  <si>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</si>
  <si>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市川三郷町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</si>
  <si>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</si>
  <si>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</si>
  <si>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</si>
  <si>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</si>
  <si>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</si>
  <si>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</si>
  <si>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</si>
  <si>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</si>
  <si>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</si>
  <si>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</si>
  <si>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</si>
  <si>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</si>
  <si>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</si>
  <si>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</si>
  <si>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</si>
  <si>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</si>
  <si>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</si>
  <si>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</si>
  <si>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</si>
  <si>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</si>
  <si>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</si>
  <si>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</si>
  <si>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</si>
  <si>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</si>
  <si>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</si>
  <si>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</si>
  <si>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</si>
  <si>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</si>
  <si>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</si>
  <si>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</si>
  <si>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</si>
  <si>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</si>
  <si>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</si>
  <si>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</si>
  <si>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</si>
  <si>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</si>
  <si>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</si>
  <si>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</si>
  <si>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</si>
  <si>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</si>
  <si>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</si>
  <si>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</si>
  <si>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</si>
  <si>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</si>
  <si>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</si>
  <si>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</si>
  <si>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</si>
  <si>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</si>
  <si>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</si>
  <si>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</si>
  <si>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</si>
  <si>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</si>
  <si>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</si>
  <si>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</si>
  <si>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</si>
  <si>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</si>
  <si>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</si>
  <si>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</si>
  <si>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</si>
  <si>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</si>
  <si>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</si>
  <si>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</si>
  <si>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</si>
  <si>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</si>
  <si>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</si>
  <si>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</si>
  <si>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</si>
  <si>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</si>
  <si>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</si>
  <si>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</si>
  <si>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</si>
  <si>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</si>
  <si>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</si>
  <si>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</si>
  <si>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</si>
  <si>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</si>
  <si>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</si>
  <si>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</si>
  <si>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</si>
  <si>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</si>
  <si>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</si>
  <si>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</si>
  <si>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</si>
  <si>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</si>
  <si>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</si>
  <si>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</si>
  <si>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</si>
  <si>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</si>
  <si>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</si>
  <si>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</si>
  <si>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</si>
  <si>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</si>
  <si>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</si>
  <si>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</si>
  <si>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</si>
  <si>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</si>
  <si>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</si>
  <si>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</si>
  <si>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</si>
  <si>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</si>
  <si>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</si>
  <si>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</si>
  <si>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</si>
  <si>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</si>
  <si>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</si>
  <si>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</si>
  <si>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</si>
  <si>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</si>
  <si>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山梨県市川三郷町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</si>
  <si>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</si>
  <si>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</si>
  <si>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</si>
  <si>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</si>
  <si>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</si>
  <si>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</si>
  <si>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</si>
  <si>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</si>
  <si>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</si>
  <si>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</si>
  <si>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</si>
  <si>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</si>
  <si>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</si>
  <si>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</si>
  <si>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</si>
  <si>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</si>
  <si>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</si>
  <si>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</si>
  <si>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</si>
  <si>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</si>
  <si>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</si>
  <si>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</si>
  <si>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</si>
  <si>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</si>
  <si>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</si>
  <si>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</si>
  <si>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</si>
  <si>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</si>
  <si>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</si>
  <si>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</si>
  <si>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</si>
  <si>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</si>
  <si>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</si>
  <si>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</si>
  <si>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</si>
  <si>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</si>
  <si>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</si>
  <si>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</si>
  <si>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</si>
  <si>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</si>
  <si>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</si>
  <si>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</si>
  <si>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</si>
  <si>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</si>
  <si>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</si>
  <si>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</si>
  <si>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</si>
  <si>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</si>
  <si>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</si>
  <si>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</si>
  <si>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</si>
  <si>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</si>
  <si>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</si>
  <si>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</si>
  <si>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</si>
  <si>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</si>
  <si>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</si>
  <si>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</si>
  <si>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</si>
  <si>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</si>
  <si>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</si>
  <si>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</si>
  <si>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</si>
  <si>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</si>
  <si>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</si>
  <si>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</si>
  <si>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</si>
  <si>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</si>
  <si>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</si>
  <si>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</si>
  <si>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</si>
  <si>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</si>
  <si>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</si>
  <si>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</si>
  <si>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</si>
  <si>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</si>
  <si>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</si>
  <si>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</si>
  <si>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</si>
  <si>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</si>
  <si>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</si>
  <si>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</si>
  <si>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</si>
  <si>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</si>
  <si>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</si>
  <si>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</si>
  <si>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</si>
  <si>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</si>
  <si>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</si>
  <si>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</si>
  <si>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</si>
  <si>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</si>
  <si>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</si>
  <si>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</si>
  <si>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</si>
  <si>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</si>
  <si>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</si>
  <si>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</si>
  <si>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</si>
  <si>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</si>
  <si>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</si>
  <si>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</si>
  <si>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</si>
  <si>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</si>
  <si>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</si>
  <si>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</si>
  <si>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</si>
  <si>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</si>
  <si>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</si>
  <si>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</si>
  <si>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</si>
  <si>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</si>
  <si>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</si>
  <si>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</si>
  <si>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</si>
  <si>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</si>
  <si>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</si>
  <si>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</si>
  <si>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</si>
  <si>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</si>
  <si>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</si>
  <si>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</si>
  <si>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</si>
  <si>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</si>
  <si>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</si>
  <si>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</si>
  <si>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</si>
  <si>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</si>
  <si>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</si>
  <si>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</si>
  <si>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</si>
  <si>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</si>
  <si>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</si>
  <si>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</si>
  <si>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</si>
  <si>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</si>
  <si>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</si>
  <si>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</si>
  <si>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</si>
  <si>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</si>
  <si>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</si>
  <si>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</si>
  <si>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</si>
  <si>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</si>
  <si>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</si>
  <si>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</si>
  <si>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</si>
  <si>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</si>
  <si>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</si>
  <si>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</si>
  <si>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山梨県市川三郷町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</si>
  <si>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</si>
  <si>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</si>
  <si>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</si>
  <si>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</si>
  <si>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</si>
  <si>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</si>
  <si>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</si>
  <si>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</si>
  <si>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</si>
  <si>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</si>
  <si>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</si>
  <si>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</si>
  <si>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</si>
  <si>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</si>
  <si>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</si>
  <si>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</si>
  <si>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</si>
  <si>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</si>
  <si>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</si>
  <si>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</si>
  <si>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恩賜県有財産保護管理事業特別会計</t>
    <phoneticPr fontId="5"/>
  </si>
  <si>
    <t>歌舞伎文化公園管理特別会計</t>
    <phoneticPr fontId="5"/>
  </si>
  <si>
    <t>峡南地域教育支援センター共同設置特別会計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</si>
  <si>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</si>
  <si>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</si>
  <si>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</si>
  <si>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</si>
  <si>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</si>
  <si>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</si>
  <si>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</si>
  <si>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</si>
  <si>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</si>
  <si>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</si>
  <si>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</si>
  <si>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</si>
  <si>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</si>
  <si>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</si>
  <si>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</si>
  <si>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</si>
  <si>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訪問看護ステーション西八代特別会計</t>
    <phoneticPr fontId="5"/>
  </si>
  <si>
    <t>後期高齢者医療特別会計</t>
    <phoneticPr fontId="5"/>
  </si>
  <si>
    <t>上水道事業会計</t>
    <phoneticPr fontId="5"/>
  </si>
  <si>
    <t>法適用企業</t>
    <phoneticPr fontId="5"/>
  </si>
  <si>
    <t>簡易水道特別会計</t>
    <phoneticPr fontId="5"/>
  </si>
  <si>
    <t>法非適用企業</t>
    <phoneticPr fontId="5"/>
  </si>
  <si>
    <t>公共下水道事業特別会計</t>
    <phoneticPr fontId="5"/>
  </si>
  <si>
    <t>農業集落排水事業特別会計</t>
    <phoneticPr fontId="5"/>
  </si>
  <si>
    <t>戸別浄化槽整備推進事業特別会計</t>
    <phoneticPr fontId="5"/>
  </si>
  <si>
    <t>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</si>
  <si>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</si>
  <si>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</si>
  <si>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</si>
  <si>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</si>
  <si>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</si>
  <si>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</si>
  <si>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</si>
  <si>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</si>
  <si>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</si>
  <si>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</si>
  <si>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</si>
  <si>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</si>
  <si>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</si>
  <si>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</si>
  <si>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</si>
  <si>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</si>
  <si>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</si>
  <si>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</si>
  <si>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</si>
  <si>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</si>
  <si>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</si>
  <si>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</si>
  <si>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</si>
  <si>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</si>
  <si>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</si>
  <si>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</si>
  <si>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</si>
  <si>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</si>
  <si>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</si>
  <si>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</si>
  <si>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</si>
  <si>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</si>
  <si>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</si>
  <si>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</si>
  <si>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</si>
  <si>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</si>
  <si>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</si>
  <si>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</si>
  <si>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</si>
  <si>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</si>
  <si>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</si>
  <si>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</si>
  <si>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</si>
  <si>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</si>
  <si>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</si>
  <si>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</si>
  <si>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</si>
  <si>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</si>
  <si>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</si>
  <si>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</si>
  <si>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</si>
  <si>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</si>
  <si>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</si>
  <si>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</si>
  <si>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</si>
  <si>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</si>
  <si>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</si>
  <si>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</si>
  <si>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</si>
  <si>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</si>
  <si>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</si>
  <si>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</si>
  <si>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</si>
  <si>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</si>
  <si>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</si>
  <si>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</si>
  <si>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</si>
  <si>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</si>
  <si>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</si>
  <si>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</si>
  <si>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</si>
  <si>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</si>
  <si>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</si>
  <si>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</si>
  <si>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</si>
  <si>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</si>
  <si>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</si>
  <si>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</si>
  <si>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</si>
  <si>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</si>
  <si>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</si>
  <si>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</si>
  <si>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</si>
  <si>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</si>
  <si>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</si>
  <si>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</si>
  <si>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</si>
  <si>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</si>
  <si>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</si>
  <si>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</si>
  <si>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</si>
  <si>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</si>
  <si>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</si>
  <si>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</si>
  <si>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</si>
  <si>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</si>
  <si>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</si>
  <si>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</si>
  <si>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</si>
  <si>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</si>
  <si>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</si>
  <si>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</si>
  <si>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</si>
  <si>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</si>
  <si>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</si>
  <si>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</si>
  <si>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</si>
  <si>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</si>
  <si>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</si>
  <si>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</si>
  <si>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</si>
  <si>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</si>
  <si>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</si>
  <si>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</si>
  <si>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</si>
  <si>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</si>
  <si>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</si>
  <si>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</si>
  <si>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</si>
  <si>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</si>
  <si>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</si>
  <si>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</si>
  <si>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</si>
  <si>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</si>
  <si>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</si>
  <si>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</si>
  <si>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</si>
  <si>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</si>
  <si>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</si>
  <si>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</si>
  <si>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</si>
  <si>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</si>
  <si>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</si>
  <si>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</si>
  <si>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</si>
  <si>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2.94</t>
  </si>
  <si>
    <t>▲ 0.23</t>
  </si>
  <si>
    <t>▲ 1.98</t>
  </si>
  <si>
    <t>一般会計</t>
  </si>
  <si>
    <t>介護保険特別会計</t>
  </si>
  <si>
    <t>上水道事業会計</t>
  </si>
  <si>
    <t>公共下水道事業特別会計</t>
  </si>
  <si>
    <t>簡易水道特別会計</t>
  </si>
  <si>
    <t>国民健康保険特別会計</t>
  </si>
  <si>
    <t>農業集落排水事業特別会計</t>
  </si>
  <si>
    <t>戸別浄化槽整備推進事業特別会計</t>
  </si>
  <si>
    <t>その他会計（赤字）</t>
  </si>
  <si>
    <t>その他会計（黒字）</t>
  </si>
  <si>
    <t>R01</t>
    <phoneticPr fontId="5"/>
  </si>
  <si>
    <t>R02</t>
    <phoneticPr fontId="5"/>
  </si>
  <si>
    <t>R03</t>
    <phoneticPr fontId="5"/>
  </si>
  <si>
    <t>R04</t>
    <phoneticPr fontId="5"/>
  </si>
  <si>
    <t>R05</t>
    <phoneticPr fontId="5"/>
  </si>
  <si>
    <t>-</t>
    <phoneticPr fontId="2"/>
  </si>
  <si>
    <t>山梨県市町村総合事務組合　一般会計</t>
    <phoneticPr fontId="2"/>
  </si>
  <si>
    <t>峡南広域行政組合　一般会計</t>
    <phoneticPr fontId="2"/>
  </si>
  <si>
    <t>山梨県市町村総合事務組合　電子化事業及び会館管理・研修事業特別会計</t>
    <phoneticPr fontId="2"/>
  </si>
  <si>
    <t>山梨県市町村総合事務組合　一般廃棄物処分場事業特別会計</t>
    <phoneticPr fontId="2"/>
  </si>
  <si>
    <t>山梨県市町村総合事務組合　入札参加資格審査事業特別会計</t>
    <phoneticPr fontId="2"/>
  </si>
  <si>
    <t>山梨県市町村総合事務組合　交通災害共済事業特別会計</t>
    <phoneticPr fontId="2"/>
  </si>
  <si>
    <t>峡南広域行政組合　情報センター特別会計</t>
    <phoneticPr fontId="2"/>
  </si>
  <si>
    <t>峡南広域行政組合　峡南ふるさと市町村圏特別会計</t>
    <phoneticPr fontId="2"/>
  </si>
  <si>
    <t>峡南広域行政組合　介護保険特別会計</t>
    <phoneticPr fontId="2"/>
  </si>
  <si>
    <t>三郡衛生組合　一般会計　その他2会計</t>
    <phoneticPr fontId="2"/>
  </si>
  <si>
    <t>峡南衛生組合　一般会計</t>
    <phoneticPr fontId="2"/>
  </si>
  <si>
    <t>中巨摩地区広域事務組合　一般会計</t>
    <phoneticPr fontId="2"/>
  </si>
  <si>
    <t>中巨摩地区広域事務組合　ごみ処理事業特別会計</t>
    <phoneticPr fontId="2"/>
  </si>
  <si>
    <t>中巨摩地区広域事務組合　地区公園事業特別会計</t>
    <phoneticPr fontId="2"/>
  </si>
  <si>
    <t>中巨摩地区広域事務組合　老人福祉事業特別会計</t>
    <phoneticPr fontId="2"/>
  </si>
  <si>
    <t>中巨摩地区広域事務組合　勤労青年センター事業特別会計</t>
    <phoneticPr fontId="2"/>
  </si>
  <si>
    <t>中巨摩地区広域事務組合　し尿処理事業特別会計</t>
    <phoneticPr fontId="2"/>
  </si>
  <si>
    <t>山梨県後期高齢者医療広域連合　一般会計　その他1会計</t>
    <phoneticPr fontId="2"/>
  </si>
  <si>
    <t>峡南医療センター企業団会計</t>
    <phoneticPr fontId="2"/>
  </si>
  <si>
    <t>山梨県西部広域環境組合</t>
    <phoneticPr fontId="2"/>
  </si>
  <si>
    <t>地域振興基金</t>
    <rPh sb="0" eb="6">
      <t>チイキシンコウキキン</t>
    </rPh>
    <phoneticPr fontId="5"/>
  </si>
  <si>
    <t>地域福祉基金</t>
    <rPh sb="0" eb="6">
      <t>チイキフクシキキン</t>
    </rPh>
    <phoneticPr fontId="2"/>
  </si>
  <si>
    <t>過疎地域自立促進基金</t>
    <rPh sb="0" eb="6">
      <t>カソチイキジリツ</t>
    </rPh>
    <rPh sb="6" eb="10">
      <t>ソクシンキキン</t>
    </rPh>
    <phoneticPr fontId="2"/>
  </si>
  <si>
    <t>公共施設整備等事業基金</t>
    <rPh sb="0" eb="4">
      <t>コウキョウシセツ</t>
    </rPh>
    <rPh sb="4" eb="7">
      <t>セイビトウ</t>
    </rPh>
    <rPh sb="7" eb="11">
      <t>ジギョウキキン</t>
    </rPh>
    <phoneticPr fontId="2"/>
  </si>
  <si>
    <t>正子奨学基金</t>
    <rPh sb="0" eb="2">
      <t>マサコ</t>
    </rPh>
    <rPh sb="2" eb="6">
      <t>ショウガクキキン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</si>
  <si>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</si>
  <si>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</si>
  <si>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</si>
  <si>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町の将来負担比率は、類似団体と比較すると高い水準にあるが、地方債の新規発行の抑制により、減少傾向にある。また、有形固定資産減価償却率についても類似団体と比較すると高い水準にある。これは、道路、学校施設、消防施設などの公共施設の有形固定資産減価償却率が80％を超えていることが要因である。今後も公共施設管理計画に基づき、公共施設の統廃合・検討・老朽化対策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</si>
  <si>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</si>
  <si>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</si>
  <si>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</si>
  <si>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</si>
  <si>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</si>
  <si>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</si>
  <si>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い水準にあるが、昨年度に比べると減少している。減少した理由としては、平成28年度から令和元年度にかけて実施した保育所及び新施設整備のための地方債発行が終了したためと考えられる。新施設整備等のための地方債の償還が令和4年度から開始しているため、実質公債費比率は一段と上昇することが見込まれる。
　新規地方債の発行を抑制するなど、これまで以上に公債費の適正化に努める必要がある。</t>
    <rPh sb="93" eb="95">
      <t>シュウリョウ</t>
    </rPh>
    <rPh sb="147" eb="149">
      <t>イチダン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</si>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</sst>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8152978-45D7-43AB-8869-0857363264D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extLst>
            <c:ext xmlns:c16="http://schemas.microsoft.com/office/drawing/2014/chart" uri="{C3380CC4-5D6E-409C-BE32-E72D297353CC}">
              <c16:uniqueId val="{00000000-88FF-408C-B1D0-6740213BF1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177236</c:v>
                </c:pt>
                <c:pt idx="1">
                  <c:v>44571</c:v>
                </c:pt>
                <c:pt idx="2">
                  <c:v>49274</c:v>
                </c:pt>
                <c:pt idx="3">
                  <c:v>30530</c:v>
                </c:pt>
                <c:pt idx="4">
                  <c:v>34786</c:v>
                </c:pt>
              </c:numCache>
            </c:numRef>
          </c:val>
          <c:smooth val="0"/>
          <c:extLst>
            <c:ext xmlns:c16="http://schemas.microsoft.com/office/drawing/2014/chart" uri="{C3380CC4-5D6E-409C-BE32-E72D297353CC}">
              <c16:uniqueId val="{00000001-88FF-408C-B1D0-6740213BF1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4.4400000000000004</c:v>
                </c:pt>
                <c:pt idx="1">
                  <c:v>4.41</c:v>
                </c:pt>
                <c:pt idx="2">
                  <c:v>3.45</c:v>
                </c:pt>
                <c:pt idx="3">
                  <c:v>6.2</c:v>
                </c:pt>
                <c:pt idx="4">
                  <c:v>4.87</c:v>
                </c:pt>
              </c:numCache>
            </c:numRef>
          </c:val>
          <c:extLst>
            <c:ext xmlns:c16="http://schemas.microsoft.com/office/drawing/2014/chart" uri="{C3380CC4-5D6E-409C-BE32-E72D297353CC}">
              <c16:uniqueId val="{00000000-1B2B-412A-BA7E-1BC0CC3D48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32.35</c:v>
                </c:pt>
                <c:pt idx="1">
                  <c:v>31.14</c:v>
                </c:pt>
                <c:pt idx="2">
                  <c:v>31.91</c:v>
                </c:pt>
                <c:pt idx="3">
                  <c:v>33.07</c:v>
                </c:pt>
                <c:pt idx="4">
                  <c:v>31.75</c:v>
                </c:pt>
              </c:numCache>
            </c:numRef>
          </c:val>
          <c:extLst>
            <c:ext xmlns:c16="http://schemas.microsoft.com/office/drawing/2014/chart" uri="{C3380CC4-5D6E-409C-BE32-E72D297353CC}">
              <c16:uniqueId val="{00000001-1B2B-412A-BA7E-1BC0CC3D48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-2.94</c:v>
                </c:pt>
                <c:pt idx="1">
                  <c:v>-0.23</c:v>
                </c:pt>
                <c:pt idx="2">
                  <c:v>1.28</c:v>
                </c:pt>
                <c:pt idx="3">
                  <c:v>3.42</c:v>
                </c:pt>
                <c:pt idx="4">
                  <c:v>-1.98</c:v>
                </c:pt>
              </c:numCache>
            </c:numRef>
          </c:val>
          <c:smooth val="0"/>
          <c:extLst>
            <c:ext xmlns:c16="http://schemas.microsoft.com/office/drawing/2014/chart" uri="{C3380CC4-5D6E-409C-BE32-E72D297353CC}">
              <c16:uniqueId val="{00000002-1B2B-412A-BA7E-1BC0CC3D48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0.13</c:v>
                </c:pt>
                <c:pt idx="4">
                  <c:v>#N/A</c:v>
                </c:pt>
                <c:pt idx="5">
                  <c:v>0.18</c:v>
                </c:pt>
                <c:pt idx="6">
                  <c:v>#N/A</c:v>
                </c:pt>
                <c:pt idx="7">
                  <c:v>0.11</c:v>
                </c:pt>
                <c:pt idx="8">
                  <c:v>#N/A</c:v>
                </c:pt>
                <c:pt idx="9">
                  <c:v>0.13</c:v>
                </c:pt>
              </c:numCache>
            </c:numRef>
          </c:val>
          <c:extLst>
            <c:ext xmlns:c16="http://schemas.microsoft.com/office/drawing/2014/chart" uri="{C3380CC4-5D6E-409C-BE32-E72D297353CC}">
              <c16:uniqueId val="{00000000-A235-497C-8B20-899E695769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35-497C-8B20-899E69576960}"/>
            </c:ext>
          </c:extLst>
        </c:ser>
        <c:ser>
          <c:idx val="2"/>
          <c:order val="2"/>
          <c:tx>
            <c:strRef>
              <c:f>データシート!$A$29</c:f>
              <c:strCache>
                <c:ptCount val="1"/>
                <c:pt idx="0">
                  <c:v>戸別浄化槽整備推進事業特別会計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0.04</c:v>
                </c:pt>
              </c:numCache>
            </c:numRef>
          </c:val>
          <c:extLst>
            <c:ext xmlns:c16="http://schemas.microsoft.com/office/drawing/2014/chart" uri="{C3380CC4-5D6E-409C-BE32-E72D297353CC}">
              <c16:uniqueId val="{00000002-A235-497C-8B20-899E6957696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0.03</c:v>
                </c:pt>
                <c:pt idx="8">
                  <c:v>#N/A</c:v>
                </c:pt>
                <c:pt idx="9">
                  <c:v>0.09</c:v>
                </c:pt>
              </c:numCache>
            </c:numRef>
          </c:val>
          <c:extLst>
            <c:ext xmlns:c16="http://schemas.microsoft.com/office/drawing/2014/chart" uri="{C3380CC4-5D6E-409C-BE32-E72D297353CC}">
              <c16:uniqueId val="{00000003-A235-497C-8B20-899E6957696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0.35</c:v>
                </c:pt>
                <c:pt idx="2">
                  <c:v>#N/A</c:v>
                </c:pt>
                <c:pt idx="3">
                  <c:v>0.53</c:v>
                </c:pt>
                <c:pt idx="4">
                  <c:v>#N/A</c:v>
                </c:pt>
                <c:pt idx="5">
                  <c:v>0.57999999999999996</c:v>
                </c:pt>
                <c:pt idx="6">
                  <c:v>#N/A</c:v>
                </c:pt>
                <c:pt idx="7">
                  <c:v>0.63</c:v>
                </c:pt>
                <c:pt idx="8">
                  <c:v>#N/A</c:v>
                </c:pt>
                <c:pt idx="9">
                  <c:v>0.36</c:v>
                </c:pt>
              </c:numCache>
            </c:numRef>
          </c:val>
          <c:extLst>
            <c:ext xmlns:c16="http://schemas.microsoft.com/office/drawing/2014/chart" uri="{C3380CC4-5D6E-409C-BE32-E72D297353CC}">
              <c16:uniqueId val="{00000004-A235-497C-8B20-899E69576960}"/>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0.17</c:v>
                </c:pt>
                <c:pt idx="4">
                  <c:v>#N/A</c:v>
                </c:pt>
                <c:pt idx="5">
                  <c:v>0.06</c:v>
                </c:pt>
                <c:pt idx="6">
                  <c:v>#N/A</c:v>
                </c:pt>
                <c:pt idx="7">
                  <c:v>0</c:v>
                </c:pt>
                <c:pt idx="8">
                  <c:v>#N/A</c:v>
                </c:pt>
                <c:pt idx="9">
                  <c:v>0.39</c:v>
                </c:pt>
              </c:numCache>
            </c:numRef>
          </c:val>
          <c:extLst>
            <c:ext xmlns:c16="http://schemas.microsoft.com/office/drawing/2014/chart" uri="{C3380CC4-5D6E-409C-BE32-E72D297353CC}">
              <c16:uniqueId val="{00000005-A235-497C-8B20-899E69576960}"/>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0.46</c:v>
                </c:pt>
                <c:pt idx="2">
                  <c:v>#N/A</c:v>
                </c:pt>
                <c:pt idx="3">
                  <c:v>0.59</c:v>
                </c:pt>
                <c:pt idx="4">
                  <c:v>#N/A</c:v>
                </c:pt>
                <c:pt idx="5">
                  <c:v>0.7</c:v>
                </c:pt>
                <c:pt idx="6">
                  <c:v>#N/A</c:v>
                </c:pt>
                <c:pt idx="7">
                  <c:v>0.32</c:v>
                </c:pt>
                <c:pt idx="8">
                  <c:v>#N/A</c:v>
                </c:pt>
                <c:pt idx="9">
                  <c:v>0.42</c:v>
                </c:pt>
              </c:numCache>
            </c:numRef>
          </c:val>
          <c:extLst>
            <c:ext xmlns:c16="http://schemas.microsoft.com/office/drawing/2014/chart" uri="{C3380CC4-5D6E-409C-BE32-E72D297353CC}">
              <c16:uniqueId val="{00000006-A235-497C-8B20-899E69576960}"/>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2.61</c:v>
                </c:pt>
                <c:pt idx="2">
                  <c:v>#N/A</c:v>
                </c:pt>
                <c:pt idx="3">
                  <c:v>2.76</c:v>
                </c:pt>
                <c:pt idx="4">
                  <c:v>#N/A</c:v>
                </c:pt>
                <c:pt idx="5">
                  <c:v>2.81</c:v>
                </c:pt>
                <c:pt idx="6">
                  <c:v>#N/A</c:v>
                </c:pt>
                <c:pt idx="7">
                  <c:v>2.95</c:v>
                </c:pt>
                <c:pt idx="8">
                  <c:v>#N/A</c:v>
                </c:pt>
                <c:pt idx="9">
                  <c:v>3.1</c:v>
                </c:pt>
              </c:numCache>
            </c:numRef>
          </c:val>
          <c:extLst>
            <c:ext xmlns:c16="http://schemas.microsoft.com/office/drawing/2014/chart" uri="{C3380CC4-5D6E-409C-BE32-E72D297353CC}">
              <c16:uniqueId val="{00000007-A235-497C-8B20-899E6957696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1.69</c:v>
                </c:pt>
                <c:pt idx="2">
                  <c:v>#N/A</c:v>
                </c:pt>
                <c:pt idx="3">
                  <c:v>1.02</c:v>
                </c:pt>
                <c:pt idx="4">
                  <c:v>#N/A</c:v>
                </c:pt>
                <c:pt idx="5">
                  <c:v>1.5</c:v>
                </c:pt>
                <c:pt idx="6">
                  <c:v>#N/A</c:v>
                </c:pt>
                <c:pt idx="7">
                  <c:v>4.2</c:v>
                </c:pt>
                <c:pt idx="8">
                  <c:v>#N/A</c:v>
                </c:pt>
                <c:pt idx="9">
                  <c:v>4.72</c:v>
                </c:pt>
              </c:numCache>
            </c:numRef>
          </c:val>
          <c:extLst>
            <c:ext xmlns:c16="http://schemas.microsoft.com/office/drawing/2014/chart" uri="{C3380CC4-5D6E-409C-BE32-E72D297353CC}">
              <c16:uniqueId val="{00000008-A235-497C-8B20-899E695769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4.3600000000000003</c:v>
                </c:pt>
                <c:pt idx="2">
                  <c:v>#N/A</c:v>
                </c:pt>
                <c:pt idx="3">
                  <c:v>4.33</c:v>
                </c:pt>
                <c:pt idx="4">
                  <c:v>#N/A</c:v>
                </c:pt>
                <c:pt idx="5">
                  <c:v>3.32</c:v>
                </c:pt>
                <c:pt idx="6">
                  <c:v>#N/A</c:v>
                </c:pt>
                <c:pt idx="7">
                  <c:v>6.12</c:v>
                </c:pt>
                <c:pt idx="8">
                  <c:v>#N/A</c:v>
                </c:pt>
                <c:pt idx="9">
                  <c:v>4.78</c:v>
                </c:pt>
              </c:numCache>
            </c:numRef>
          </c:val>
          <c:extLst>
            <c:ext xmlns:c16="http://schemas.microsoft.com/office/drawing/2014/chart" uri="{C3380CC4-5D6E-409C-BE32-E72D297353CC}">
              <c16:uniqueId val="{00000009-A235-497C-8B20-899E695769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1205</c:v>
                </c:pt>
                <c:pt idx="5">
                  <c:v>1219</c:v>
                </c:pt>
                <c:pt idx="8">
                  <c:v>1233</c:v>
                </c:pt>
                <c:pt idx="11">
                  <c:v>1273</c:v>
                </c:pt>
                <c:pt idx="14">
                  <c:v>1296</c:v>
                </c:pt>
              </c:numCache>
            </c:numRef>
          </c:val>
          <c:extLst>
            <c:ext xmlns:c16="http://schemas.microsoft.com/office/drawing/2014/chart" uri="{C3380CC4-5D6E-409C-BE32-E72D297353CC}">
              <c16:uniqueId val="{00000000-A694-4DF2-9E1B-E855E3C473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94-4DF2-9E1B-E855E3C473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9</c:v>
                </c:pt>
                <c:pt idx="6">
                  <c:v>10</c:v>
                </c:pt>
                <c:pt idx="9">
                  <c:v>9</c:v>
                </c:pt>
                <c:pt idx="12">
                  <c:v>8</c:v>
                </c:pt>
              </c:numCache>
            </c:numRef>
          </c:val>
          <c:extLst>
            <c:ext xmlns:c16="http://schemas.microsoft.com/office/drawing/2014/chart" uri="{C3380CC4-5D6E-409C-BE32-E72D297353CC}">
              <c16:uniqueId val="{00000002-A694-4DF2-9E1B-E855E3C473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61</c:v>
                </c:pt>
                <c:pt idx="3">
                  <c:v>55</c:v>
                </c:pt>
                <c:pt idx="6">
                  <c:v>59</c:v>
                </c:pt>
                <c:pt idx="9">
                  <c:v>69</c:v>
                </c:pt>
                <c:pt idx="12">
                  <c:v>66</c:v>
                </c:pt>
              </c:numCache>
            </c:numRef>
          </c:val>
          <c:extLst>
            <c:ext xmlns:c16="http://schemas.microsoft.com/office/drawing/2014/chart" uri="{C3380CC4-5D6E-409C-BE32-E72D297353CC}">
              <c16:uniqueId val="{00000003-A694-4DF2-9E1B-E855E3C473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567</c:v>
                </c:pt>
                <c:pt idx="3">
                  <c:v>541</c:v>
                </c:pt>
                <c:pt idx="6">
                  <c:v>587</c:v>
                </c:pt>
                <c:pt idx="9">
                  <c:v>525</c:v>
                </c:pt>
                <c:pt idx="12">
                  <c:v>549</c:v>
                </c:pt>
              </c:numCache>
            </c:numRef>
          </c:val>
          <c:extLst>
            <c:ext xmlns:c16="http://schemas.microsoft.com/office/drawing/2014/chart" uri="{C3380CC4-5D6E-409C-BE32-E72D297353CC}">
              <c16:uniqueId val="{00000004-A694-4DF2-9E1B-E855E3C473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94-4DF2-9E1B-E855E3C473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94-4DF2-9E1B-E855E3C473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1039</c:v>
                </c:pt>
                <c:pt idx="3">
                  <c:v>1115</c:v>
                </c:pt>
                <c:pt idx="6">
                  <c:v>1180</c:v>
                </c:pt>
                <c:pt idx="9">
                  <c:v>1282</c:v>
                </c:pt>
                <c:pt idx="12">
                  <c:v>1346</c:v>
                </c:pt>
              </c:numCache>
            </c:numRef>
          </c:val>
          <c:extLst>
            <c:ext xmlns:c16="http://schemas.microsoft.com/office/drawing/2014/chart" uri="{C3380CC4-5D6E-409C-BE32-E72D297353CC}">
              <c16:uniqueId val="{00000007-A694-4DF2-9E1B-E855E3C473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472</c:v>
                </c:pt>
                <c:pt idx="2">
                  <c:v>#N/A</c:v>
                </c:pt>
                <c:pt idx="3">
                  <c:v>#N/A</c:v>
                </c:pt>
                <c:pt idx="4">
                  <c:v>501</c:v>
                </c:pt>
                <c:pt idx="5">
                  <c:v>#N/A</c:v>
                </c:pt>
                <c:pt idx="6">
                  <c:v>#N/A</c:v>
                </c:pt>
                <c:pt idx="7">
                  <c:v>603</c:v>
                </c:pt>
                <c:pt idx="8">
                  <c:v>#N/A</c:v>
                </c:pt>
                <c:pt idx="9">
                  <c:v>#N/A</c:v>
                </c:pt>
                <c:pt idx="10">
                  <c:v>612</c:v>
                </c:pt>
                <c:pt idx="11">
                  <c:v>#N/A</c:v>
                </c:pt>
                <c:pt idx="12">
                  <c:v>#N/A</c:v>
                </c:pt>
                <c:pt idx="13">
                  <c:v>673</c:v>
                </c:pt>
                <c:pt idx="14">
                  <c:v>#N/A</c:v>
                </c:pt>
              </c:numCache>
            </c:numRef>
          </c:val>
          <c:smooth val="0"/>
          <c:extLst>
            <c:ext xmlns:c16="http://schemas.microsoft.com/office/drawing/2014/chart" uri="{C3380CC4-5D6E-409C-BE32-E72D297353CC}">
              <c16:uniqueId val="{00000008-A694-4DF2-9E1B-E855E3C473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15063</c:v>
                </c:pt>
                <c:pt idx="5">
                  <c:v>14593</c:v>
                </c:pt>
                <c:pt idx="8">
                  <c:v>13951</c:v>
                </c:pt>
                <c:pt idx="11">
                  <c:v>13193</c:v>
                </c:pt>
                <c:pt idx="14">
                  <c:v>12251</c:v>
                </c:pt>
              </c:numCache>
            </c:numRef>
          </c:val>
          <c:extLst>
            <c:ext xmlns:c16="http://schemas.microsoft.com/office/drawing/2014/chart" uri="{C3380CC4-5D6E-409C-BE32-E72D297353CC}">
              <c16:uniqueId val="{00000000-CF10-4112-B6BC-5D363C432B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746</c:v>
                </c:pt>
                <c:pt idx="5">
                  <c:v>598</c:v>
                </c:pt>
                <c:pt idx="8">
                  <c:v>491</c:v>
                </c:pt>
                <c:pt idx="11">
                  <c:v>376</c:v>
                </c:pt>
                <c:pt idx="14">
                  <c:v>306</c:v>
                </c:pt>
              </c:numCache>
            </c:numRef>
          </c:val>
          <c:extLst>
            <c:ext xmlns:c16="http://schemas.microsoft.com/office/drawing/2014/chart" uri="{C3380CC4-5D6E-409C-BE32-E72D297353CC}">
              <c16:uniqueId val="{00000001-CF10-4112-B6BC-5D363C432B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3018</c:v>
                </c:pt>
                <c:pt idx="5">
                  <c:v>2984</c:v>
                </c:pt>
                <c:pt idx="8">
                  <c:v>3140</c:v>
                </c:pt>
                <c:pt idx="11">
                  <c:v>3211</c:v>
                </c:pt>
                <c:pt idx="14">
                  <c:v>3242</c:v>
                </c:pt>
              </c:numCache>
            </c:numRef>
          </c:val>
          <c:extLst>
            <c:ext xmlns:c16="http://schemas.microsoft.com/office/drawing/2014/chart" uri="{C3380CC4-5D6E-409C-BE32-E72D297353CC}">
              <c16:uniqueId val="{00000002-CF10-4112-B6BC-5D363C432B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10-4112-B6BC-5D363C432B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10-4112-B6BC-5D363C432B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5-CF10-4112-B6BC-5D363C432B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1606</c:v>
                </c:pt>
                <c:pt idx="3">
                  <c:v>1606</c:v>
                </c:pt>
                <c:pt idx="6">
                  <c:v>1592</c:v>
                </c:pt>
                <c:pt idx="9">
                  <c:v>1600</c:v>
                </c:pt>
                <c:pt idx="12">
                  <c:v>1576</c:v>
                </c:pt>
              </c:numCache>
            </c:numRef>
          </c:val>
          <c:extLst>
            <c:ext xmlns:c16="http://schemas.microsoft.com/office/drawing/2014/chart" uri="{C3380CC4-5D6E-409C-BE32-E72D297353CC}">
              <c16:uniqueId val="{00000006-CF10-4112-B6BC-5D363C432B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1006</c:v>
                </c:pt>
                <c:pt idx="3">
                  <c:v>1026</c:v>
                </c:pt>
                <c:pt idx="6">
                  <c:v>1007</c:v>
                </c:pt>
                <c:pt idx="9">
                  <c:v>958</c:v>
                </c:pt>
                <c:pt idx="12">
                  <c:v>848</c:v>
                </c:pt>
              </c:numCache>
            </c:numRef>
          </c:val>
          <c:extLst>
            <c:ext xmlns:c16="http://schemas.microsoft.com/office/drawing/2014/chart" uri="{C3380CC4-5D6E-409C-BE32-E72D297353CC}">
              <c16:uniqueId val="{00000007-CF10-4112-B6BC-5D363C432B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7625</c:v>
                </c:pt>
                <c:pt idx="3">
                  <c:v>7229</c:v>
                </c:pt>
                <c:pt idx="6">
                  <c:v>7018</c:v>
                </c:pt>
                <c:pt idx="9">
                  <c:v>6663</c:v>
                </c:pt>
                <c:pt idx="12">
                  <c:v>6550</c:v>
                </c:pt>
              </c:numCache>
            </c:numRef>
          </c:val>
          <c:extLst>
            <c:ext xmlns:c16="http://schemas.microsoft.com/office/drawing/2014/chart" uri="{C3380CC4-5D6E-409C-BE32-E72D297353CC}">
              <c16:uniqueId val="{00000008-CF10-4112-B6BC-5D363C432B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100</c:v>
                </c:pt>
                <c:pt idx="3">
                  <c:v>92</c:v>
                </c:pt>
                <c:pt idx="6">
                  <c:v>84</c:v>
                </c:pt>
                <c:pt idx="9">
                  <c:v>77</c:v>
                </c:pt>
                <c:pt idx="12">
                  <c:v>67</c:v>
                </c:pt>
              </c:numCache>
            </c:numRef>
          </c:val>
          <c:extLst>
            <c:ext xmlns:c16="http://schemas.microsoft.com/office/drawing/2014/chart" uri="{C3380CC4-5D6E-409C-BE32-E72D297353CC}">
              <c16:uniqueId val="{00000009-CF10-4112-B6BC-5D363C432B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14840</c:v>
                </c:pt>
                <c:pt idx="3">
                  <c:v>14438</c:v>
                </c:pt>
                <c:pt idx="6">
                  <c:v>13937</c:v>
                </c:pt>
                <c:pt idx="9">
                  <c:v>13065</c:v>
                </c:pt>
                <c:pt idx="12">
                  <c:v>12100</c:v>
                </c:pt>
              </c:numCache>
            </c:numRef>
          </c:val>
          <c:extLst>
            <c:ext xmlns:c16="http://schemas.microsoft.com/office/drawing/2014/chart" uri="{C3380CC4-5D6E-409C-BE32-E72D297353CC}">
              <c16:uniqueId val="{0000000A-CF10-4112-B6BC-5D363C432B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6349</c:v>
                </c:pt>
                <c:pt idx="2">
                  <c:v>#N/A</c:v>
                </c:pt>
                <c:pt idx="3">
                  <c:v>#N/A</c:v>
                </c:pt>
                <c:pt idx="4">
                  <c:v>6217</c:v>
                </c:pt>
                <c:pt idx="5">
                  <c:v>#N/A</c:v>
                </c:pt>
                <c:pt idx="6">
                  <c:v>#N/A</c:v>
                </c:pt>
                <c:pt idx="7">
                  <c:v>6057</c:v>
                </c:pt>
                <c:pt idx="8">
                  <c:v>#N/A</c:v>
                </c:pt>
                <c:pt idx="9">
                  <c:v>#N/A</c:v>
                </c:pt>
                <c:pt idx="10">
                  <c:v>5583</c:v>
                </c:pt>
                <c:pt idx="11">
                  <c:v>#N/A</c:v>
                </c:pt>
                <c:pt idx="12">
                  <c:v>#N/A</c:v>
                </c:pt>
                <c:pt idx="13">
                  <c:v>5342</c:v>
                </c:pt>
                <c:pt idx="14">
                  <c:v>#N/A</c:v>
                </c:pt>
              </c:numCache>
            </c:numRef>
          </c:val>
          <c:smooth val="0"/>
          <c:extLst>
            <c:ext xmlns:c16="http://schemas.microsoft.com/office/drawing/2014/chart" uri="{C3380CC4-5D6E-409C-BE32-E72D297353CC}">
              <c16:uniqueId val="{0000000B-CF10-4112-B6BC-5D363C432B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1938</c:v>
                </c:pt>
                <c:pt idx="1">
                  <c:v>1981</c:v>
                </c:pt>
                <c:pt idx="2">
                  <c:v>1928</c:v>
                </c:pt>
              </c:numCache>
            </c:numRef>
          </c:val>
          <c:extLst>
            <c:ext xmlns:c16="http://schemas.microsoft.com/office/drawing/2014/chart" uri="{C3380CC4-5D6E-409C-BE32-E72D297353CC}">
              <c16:uniqueId val="{00000000-B5D5-4BDC-B7BF-4441A992AD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341</c:v>
                </c:pt>
                <c:pt idx="1">
                  <c:v>341</c:v>
                </c:pt>
                <c:pt idx="2">
                  <c:v>308</c:v>
                </c:pt>
              </c:numCache>
            </c:numRef>
          </c:val>
          <c:extLst>
            <c:ext xmlns:c16="http://schemas.microsoft.com/office/drawing/2014/chart" uri="{C3380CC4-5D6E-409C-BE32-E72D297353CC}">
              <c16:uniqueId val="{00000001-B5D5-4BDC-B7BF-4441A992AD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1639</c:v>
                </c:pt>
                <c:pt idx="1">
                  <c:v>1565</c:v>
                </c:pt>
                <c:pt idx="2">
                  <c:v>1642</c:v>
                </c:pt>
              </c:numCache>
            </c:numRef>
          </c:val>
          <c:extLst>
            <c:ext xmlns:c16="http://schemas.microsoft.com/office/drawing/2014/chart" uri="{C3380CC4-5D6E-409C-BE32-E72D297353CC}">
              <c16:uniqueId val="{00000002-B5D5-4BDC-B7BF-4441A992AD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{67B2A9B4-1F35-4A5D-9BF9-A4671D4BBD2E}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04C-44DF-BC71-A2CFF86D0B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{CA77C648-0AAA-4FDF-8399-1E72C540B90C}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4C-44DF-BC71-A2CFF86D0B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{242903C7-B581-494D-A9F6-14396A9DA603}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4C-44DF-BC71-A2CFF86D0B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{40149522-5772-4A86-A9E9-9AB3BFEF65A5}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4C-44DF-BC71-A2CFF86D0B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{99648512-C321-4962-AB90-F4113C9D2699}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4C-44DF-BC71-A2CFF86D0B0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{11671F03-7D4C-40F0-A611-AE0D295E9FFA}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04C-44DF-BC71-A2CFF86D0B0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{44CA662A-B048-4307-83B0-551C37D5E3F4}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04C-44DF-BC71-A2CFF86D0B0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{51A6E2A3-E20D-4C63-BB31-0566FF636F43}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04C-44DF-BC71-A2CFF86D0B0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{DAE2856A-427A-4E49-BB50-025B636C1F4A}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04C-44DF-BC71-A2CFF86D0B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74.099999999999994</c:v>
                </c:pt>
                <c:pt idx="8">
                  <c:v>75.5</c:v>
                </c:pt>
                <c:pt idx="16">
                  <c:v>73.900000000000006</c:v>
                </c:pt>
                <c:pt idx="24">
                  <c:v>75.099999999999994</c:v>
                </c:pt>
                <c:pt idx="32">
                  <c:v>76.3</c:v>
                </c:pt>
              </c:numCache>
            </c:numRef>
          </c:xVal>
          <c:yVal>
            <c:numRef>
              <c:f>公会計指標分析・財政指標組合せ分析表!$BP$51:$DC$51</c:f>
              <c:numCache>
                <c:formatCode>#,##0.0;"▲ "#,##0.0</c:formatCode>
                <c:ptCount val="40"/>
                <c:pt idx="0">
                  <c:v>140.69999999999999</c:v>
                </c:pt>
                <c:pt idx="8">
                  <c:v>133.80000000000001</c:v>
                </c:pt>
                <c:pt idx="16">
                  <c:v>124.2</c:v>
                </c:pt>
                <c:pt idx="24">
                  <c:v>117.5</c:v>
                </c:pt>
                <c:pt idx="32">
                  <c:v>111.1</c:v>
                </c:pt>
              </c:numCache>
            </c:numRef>
          </c:yVal>
          <c:smooth val="0"/>
          <c:extLst>
            <c:ext xmlns:c16="http://schemas.microsoft.com/office/drawing/2014/chart" uri="{C3380CC4-5D6E-409C-BE32-E72D297353CC}">
              <c16:uniqueId val="{00000009-604C-44DF-BC71-A2CFF86D0B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{98212491-9B8C-4614-A5F5-EAB6CCE4F82C}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04C-44DF-BC71-A2CFF86D0B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{5FB75D3C-5559-46B3-8D14-6D65FF732383}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4C-44DF-BC71-A2CFF86D0B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{B3C5D01C-EB82-4E3A-9027-6F57ED394B05}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4C-44DF-BC71-A2CFF86D0B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{49A068B0-1B1B-46FA-A0FC-13DD82955B45}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4C-44DF-BC71-A2CFF86D0B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{BE32D96C-2E3C-46DD-A88F-70F515C73F95}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4C-44DF-BC71-A2CFF86D0B0B}"/>
                </c:ext>
              </c:extLst>
            </c:dLbl>
            <c:dLbl>
              <c:idx val="8"/>
              <c:layout>
                <c:manualLayout>
                  <c:x val="-3.135925513787643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{732165A4-99DB-4F6F-A975-F76231A0930F}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04C-44DF-BC71-A2CFF86D0B0B}"/>
                </c:ext>
              </c:extLst>
            </c:dLbl>
            <c:dLbl>
              <c:idx val="16"/>
              <c:layout>
                <c:manualLayout>
                  <c:x val="-3.2672246162591817E-2"/>
                  <c:y val="-5.8561933251417106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{22A94ACB-452A-4010-BA9E-7CEBA2D651C1}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04C-44DF-BC71-A2CFF86D0B0B}"/>
                </c:ext>
              </c:extLst>
            </c:dLbl>
            <c:dLbl>
              <c:idx val="24"/>
              <c:layout>
                <c:manualLayout>
                  <c:x val="-3.2015750650234161E-2"/>
                  <c:y val="-7.091615096031325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{2C2F3332-A36B-4190-B4A4-75FB716E9030}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04C-44DF-BC71-A2CFF86D0B0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{277D3E5A-3D77-4F30-B951-06BA08A4625D}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04C-44DF-BC71-A2CFF86D0B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604C-44DF-BC71-A2CFF86D0B0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{D6345841-8610-4D86-B80E-1DEE165090CC}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847-439C-B3BB-F5A8E50AF5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{FA3E1B98-5B62-4F72-8706-D94BEC993BFD}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47-439C-B3BB-F5A8E50AF5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{B2C0468D-91D2-4437-A5C0-21B0A9DBAE5E}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47-439C-B3BB-F5A8E50AF5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{0A15F19A-9D28-4E65-AA96-2B207B785E62}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47-439C-B3BB-F5A8E50AF5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{C99CE49B-0BE3-4264-B862-FAEB6120F97A}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47-439C-B3BB-F5A8E50AF50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{84C535D7-F653-4859-AAEC-2A0E2A6F1608}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847-439C-B3BB-F5A8E50AF50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{73F762FD-A761-4616-B973-4B29EFFE3AEF}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847-439C-B3BB-F5A8E50AF50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{5E689928-E7FD-4895-9D7E-BFE30BEAE5A2}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847-439C-B3BB-F5A8E50AF50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{FAE2501A-8563-465C-BA6C-4C0C310B20A9}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847-439C-B3BB-F5A8E50AF5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10.5</c:v>
                </c:pt>
                <c:pt idx="16">
                  <c:v>11.1</c:v>
                </c:pt>
                <c:pt idx="24">
                  <c:v>12</c:v>
                </c:pt>
                <c:pt idx="32">
                  <c:v>13</c:v>
                </c:pt>
              </c:numCache>
            </c:numRef>
          </c:xVal>
          <c:yVal>
            <c:numRef>
              <c:f>公会計指標分析・財政指標組合せ分析表!$BP$73:$DC$73</c:f>
              <c:numCache>
                <c:formatCode>#,##0.0;"▲ "#,##0.0</c:formatCode>
                <c:ptCount val="40"/>
                <c:pt idx="0">
                  <c:v>140.69999999999999</c:v>
                </c:pt>
                <c:pt idx="8">
                  <c:v>133.80000000000001</c:v>
                </c:pt>
                <c:pt idx="16">
                  <c:v>124.2</c:v>
                </c:pt>
                <c:pt idx="24">
                  <c:v>117.5</c:v>
                </c:pt>
                <c:pt idx="32">
                  <c:v>111.1</c:v>
                </c:pt>
              </c:numCache>
            </c:numRef>
          </c:yVal>
          <c:smooth val="0"/>
          <c:extLst>
            <c:ext xmlns:c16="http://schemas.microsoft.com/office/drawing/2014/chart" uri="{C3380CC4-5D6E-409C-BE32-E72D297353CC}">
              <c16:uniqueId val="{00000009-9847-439C-B3BB-F5A8E50AF5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343319526001892E-2"/>
                  <c:y val="-5.467608553147563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{B3AA9A29-4158-4BB2-A553-B4ED67D1E31D}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847-439C-B3BB-F5A8E50AF5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{B3F01758-6065-4C68-A163-7BEF63F376DA}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47-439C-B3BB-F5A8E50AF5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{74C8ACE8-8BEF-4885-B23B-DA09688FA72C}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47-439C-B3BB-F5A8E50AF5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{2EADCE95-F1E9-4F41-BDB0-81BA511F65C3}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47-439C-B3BB-F5A8E50AF5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{E63C45CB-DCB0-4FCF-8B7C-3011E65FF971}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47-439C-B3BB-F5A8E50AF50B}"/>
                </c:ext>
              </c:extLst>
            </c:dLbl>
            <c:dLbl>
              <c:idx val="8"/>
              <c:layout>
                <c:manualLayout>
                  <c:x val="-3.2797365924149273E-2"/>
                  <c:y val="-4.948825507378211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{782E740A-006C-4D99-8BFB-CCC825DF4D26}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847-439C-B3BB-F5A8E50AF50B}"/>
                </c:ext>
              </c:extLst>
            </c:dLbl>
            <c:dLbl>
              <c:idx val="16"/>
              <c:layout>
                <c:manualLayout>
                  <c:x val="-3.1570342725075584E-2"/>
                  <c:y val="-5.010045160410903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{93D2220E-FFBA-43D3-ADE4-AA0D016AA0C6}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847-439C-B3BB-F5A8E50AF50B}"/>
                </c:ext>
              </c:extLst>
            </c:dLbl>
            <c:dLbl>
              <c:idx val="24"/>
              <c:layout>
                <c:manualLayout>
                  <c:x val="-3.1570342725075584E-2"/>
                  <c:y val="-9.782934803381311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{67590047-CB4D-4BF1-9558-843F32DF5F6E}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847-439C-B3BB-F5A8E50AF50B}"/>
                </c:ext>
              </c:extLst>
            </c:dLbl>
            <c:dLbl>
              <c:idx val="32"/>
              <c:layout>
                <c:manualLayout>
                  <c:x val="-3.1570342725075584E-2"/>
                  <c:y val="-5.998789648929694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{EBEE6EEE-46AA-4CF8-82BD-180EFEB2DA94}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847-439C-B3BB-F5A8E50AF5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9847-439C-B3BB-F5A8E50AF50B}"/>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山梨県市川三郷町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令和元年以降は実質公債費比率の分子が増加傾向にある。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主な変動要因は、以下の通りである。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元利償還金は、大型の単独事業である生涯学習センター整備事業の元利償還が本格化したこと等により増加傾向となっている。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増加しており、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公共下水道事業特別会計への準元利償還金の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算入公債費等は、交付税算入率の高い合併特例償還費の増加が影響し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今後、生涯学習センター整備事業の償還額増大により、短期的に比率は上昇していくものの、計画的な新発債発行等により、令和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年度をピークに比率は低下していく見込みとなっている。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満期一括償還地方債は発行していない。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山梨県市川三郷町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1,222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％）減少、充当可能財源等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981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％）減少したことにより、将来負担比率の分子が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％）減少した。</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分子の将来負担額減少の要因としては、地方債残高の</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965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百万円減少、公営企業債等繰入見込額の</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百万円の減少による。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行財政改革推進計画と並行し、交付税措置率の高い有利な地方債の有効活用等により将来負担比率の改善に取り組んでいく。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山梨県市川三郷町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0" lang="ja-JP" altLang="en-US" sz="1400" b="0" i="0" baseline="0">
              <a:solidFill>
                <a:schemeClr val="dk1"/>
              </a:solidFill>
              <a:effectLst/>
              <a:latin typeface="+mn-lt"/>
              <a:ea typeface="+mn-ea"/>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「公共施設整備等事業基金」に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「過疎地域自立促進基金」に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億円積み立てた一方、</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「減債基金」を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億円取</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崩したこと等により、基金全体としては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年度当初予算編成より、一般財源に対する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％シーリングの導入や町単独補助金の見直しなど、行財政改革推進計画に基づいた取り組みを行い、毎年の財源不足見込み額を大幅に抑制することが可能となった。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これに加え、執行段階での節減努力等による取り崩しの一部回避を図ることにより、持続可能な財政運営を一層推進していく。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・地域振興基金：町民の連携の強化、地域振興のための事業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・地域福祉基金：住民が主体となって行う福祉活動事業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・過疎地域自立促進基金：過疎地域の持続的発展に資する事業</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公共施設整備等事業</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公共施設の整備、その他住民福祉の向上に資する事業</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・正子奨学基金：経済的理由により就学が困難な者に対し実施する奨学金給付事業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・過疎地域自立促進基金：過疎地域持続的発展計画に基づき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・公共施設整備等事業基金：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新設、</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・地域振興基金：地域の振興に係る事業に対し令和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億円程度を取崩予定。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円取り崩した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ことによる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年度当初予算編成より、一般財源に対する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％シーリングの導入や町単独補助金の見直しなど、行財政改革推進計画に基づいた取り組みを行い、毎年の財源不足見込み額を大幅に抑制することが可能となった。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これに加え、執行段階での節減努力等による取り崩しの一部回避を図ることにより、持続可能な財政運営を一層推進していく。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臨時財政対策債の後年度の償還に要する経費の一部が普通交付税で措置されたことを踏まえ</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26,870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基金利子を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立てた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60,000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年間の地方債償還のピーク時に計画的な取崩を予定。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296B05-CDA5-415F-A5D2-E6B6CF0CE1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8577D3A-CF9D-4A11-A658-A26B9BD05B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FAC0EC2-8379-43F5-8DEC-83E5C2491024}"/>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B1106E8-5B29-4AF2-B7AF-CB5E8ED2E23D}"/>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4CC85F0-02BE-48CB-A734-95B69E215595}"/>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D9366C0-F9B4-470D-9738-4B4CEF7E578C}"/>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CADBB20-659A-4990-B97E-D662BBFBAC23}"/>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9F30683-99DD-49DE-81AC-C9A1579675A1}"/>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C330050-DEA1-49E1-808B-76F381058B89}"/>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2633447-D616-4501-910C-9F62FD5C6EA9}"/>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F308F49-428E-455B-B4C2-4603B3DC408F}"/>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E0834EF-DDC5-4294-B72C-4C3B92777F9F}"/>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14,693
14,405
75.18
9,575,593
9,240,660
295,583
6,073,086
12,099,706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4BD8872-5475-4B1D-A7C3-F7DAB8841EE6}"/>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7C7BA8A-5378-4105-B10A-47FDA7D96F20}"/>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E296746-609C-4A76-B10C-D7F978ABD496}"/>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C23C39A-A07F-4F57-AB39-0E73C806AD39}"/>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8C6F6D6-0B75-4C73-B2DA-E0B88A417DA6}"/>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1CAFC39-F142-45F1-92AF-956463C62DD2}"/>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DBC3989-0F7F-47E4-B0D9-C1710680FCF6}"/>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5998A92-5792-4358-87DC-68C1440F1A56}"/>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8BC2512-BED8-431C-93FF-08981F722CF3}"/>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13E239B-78F6-467D-875E-CD75C8E465E2}"/>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936EED1-1B81-41D9-A59C-9C31D35930A0}"/>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9461EF3-CFF1-4478-9604-42F2839BFA12}"/>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496AD40-AC68-4473-A539-97BF13CCBD51}"/>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42D8402-76E3-438E-8FAD-FED3AA015EFB}"/>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68843D1-8F45-4AC1-88A3-E64060D2F093}"/>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2B3BE0B-0D3C-45CE-A53A-E02909B8F478}"/>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4DA795D-A2BB-48CA-8D6A-EEF86A60F327}"/>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DD2215B-1211-4066-A60C-034149FFDA6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D72348E-A8D6-4874-9844-DE449C5402A2}"/>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B84395F-5862-4B87-BBB5-907D76DB4B2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50485C9-B079-4418-BC0C-58105E931FC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87FCB62-D1EC-44A2-85A4-BF3D6B25F8C4}"/>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9EBD7CE-285A-485D-9E49-9F76FD91B017}"/>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B84C53D-ABEB-4118-A55B-D2BD5C47036C}"/>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5C9D09E-018C-44DC-8220-F87B91058B06}"/>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5112B91-7FD8-482D-BA6D-2841CCA5CD1F}"/>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B8EA069-6F2C-4FD2-8FC8-4FA28F80F58F}"/>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31DEB96-8BB2-4446-B890-27665FEBA130}"/>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53E200A-BDC2-4954-925F-9077279F42F5}"/>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13D5A08-71E3-4536-A97F-F202B6F16BF3}"/>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098BD3D-94F2-491D-9633-CDB38B756197}"/>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49BF25E-9F49-4708-95DD-E44F5ACE2DB3}"/>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1947080-0357-4D1F-921C-74061E31987D}"/>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E869F73-711D-4F8A-BAF6-65B9F3A61361}"/>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D29ED4F-1D6B-4D30-8E07-62C77308384D}"/>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050" baseline="0">
              <a:solidFill>
                <a:schemeClr val="dk1"/>
              </a:solidFill>
              <a:effectLst/>
              <a:latin typeface="+mn-lt"/>
              <a:ea typeface="+mn-ea"/>
              <a:cs typeface="+mn-cs"/>
            </a:rPr>
            <a:t>本町の有形固定資減価償却率は、類似団体と比較すると高い水準にあり、資産の老朽化が進んでいると言える。</a:t>
          </a:r>
          <a:endParaRPr lang="ja-JP" altLang="ja-JP" sz="1050">
            <a:effectLst/>
          </a:endParaRPr>
        </a:p>
        <a:p>
          <a:r>
            <a:rPr kumimoji="1" lang="ja-JP" altLang="ja-JP" sz="1050" baseline="0">
              <a:solidFill>
                <a:schemeClr val="dk1"/>
              </a:solidFill>
              <a:effectLst/>
              <a:latin typeface="+mn-lt"/>
              <a:ea typeface="+mn-ea"/>
              <a:cs typeface="+mn-cs"/>
            </a:rPr>
            <a:t>　そのため、今後は公共施設等の維持・更新に多額の費用が発生することが予想されるため、令和</a:t>
          </a:r>
          <a:r>
            <a:rPr kumimoji="1" lang="en-US" altLang="ja-JP" sz="1050" baseline="0">
              <a:solidFill>
                <a:schemeClr val="dk1"/>
              </a:solidFill>
              <a:effectLst/>
              <a:latin typeface="+mn-lt"/>
              <a:ea typeface="+mn-ea"/>
              <a:cs typeface="+mn-cs"/>
            </a:rPr>
            <a:t>6</a:t>
          </a:r>
          <a:r>
            <a:rPr kumimoji="1" lang="ja-JP" altLang="ja-JP" sz="1050" baseline="0">
              <a:solidFill>
                <a:schemeClr val="dk1"/>
              </a:solidFill>
              <a:effectLst/>
              <a:latin typeface="+mn-lt"/>
              <a:ea typeface="+mn-ea"/>
              <a:cs typeface="+mn-cs"/>
            </a:rPr>
            <a:t>年度に改訂した公共施設等総合管理計画および各施設の個別施設計画に基づき、老朽化した施設の集約化・複合化等を計画的に進めていく必要がある。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716CFAC-40E1-4D49-9A04-C85B8C4D1750}"/>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C3EF6E9-C0D3-4061-B865-CA1EB9E91E67}"/>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C0E47FC-A826-4DA2-8968-20B60D7C4FBD}"/>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9A21827A-1222-428C-AA97-A45F24690BD5}"/>
            </a:ext>
          </a:extLst>
        </xdr:cNvPr>
        <xdr:cNvCxnSpPr/>
      </xdr:nvCxnSpPr>
      <xdr:spPr>
        <a:xfrm>
          <a:off x="1142365" y="68211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A1E9F8D-BB90-421F-85D8-3F021050D85D}"/>
            </a:ext>
          </a:extLst>
        </xdr:cNvPr>
        <xdr:cNvSpPr txBox="1"/>
      </xdr:nvSpPr>
      <xdr:spPr>
        <a:xfrm>
          <a:off x="784241" y="67273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6440050D-A257-4F8E-88B2-9642A6AFA6F4}"/>
            </a:ext>
          </a:extLst>
        </xdr:cNvPr>
        <xdr:cNvCxnSpPr/>
      </xdr:nvCxnSpPr>
      <xdr:spPr>
        <a:xfrm>
          <a:off x="1142365" y="655129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B0AAD327-7861-4FCF-A767-6EEF5D80A468}"/>
            </a:ext>
          </a:extLst>
        </xdr:cNvPr>
        <xdr:cNvSpPr txBox="1"/>
      </xdr:nvSpPr>
      <xdr:spPr>
        <a:xfrm>
          <a:off x="784241" y="646130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2175FABC-057D-4BBE-B934-4A19B40D33D9}"/>
            </a:ext>
          </a:extLst>
        </xdr:cNvPr>
        <xdr:cNvCxnSpPr/>
      </xdr:nvCxnSpPr>
      <xdr:spPr>
        <a:xfrm>
          <a:off x="1142365" y="628523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E79F88F7-8E97-47C8-ADCC-C1218F9D7E85}"/>
            </a:ext>
          </a:extLst>
        </xdr:cNvPr>
        <xdr:cNvSpPr txBox="1"/>
      </xdr:nvSpPr>
      <xdr:spPr>
        <a:xfrm>
          <a:off x="784241" y="619142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D44B0468-14CA-4E50-8A00-911C24AB9740}"/>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73A1FA6-E059-44F5-BAD7-073C64A9D346}"/>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E6385F4-9D28-47A0-82E9-A1EC48750781}"/>
            </a:ext>
          </a:extLst>
        </xdr:cNvPr>
        <xdr:cNvCxnSpPr/>
      </xdr:nvCxnSpPr>
      <xdr:spPr>
        <a:xfrm>
          <a:off x="1142365" y="573976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2C02D534-7881-4FDC-B215-20A0F49661FD}"/>
            </a:ext>
          </a:extLst>
        </xdr:cNvPr>
        <xdr:cNvSpPr txBox="1"/>
      </xdr:nvSpPr>
      <xdr:spPr>
        <a:xfrm>
          <a:off x="784241" y="5645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6397F657-AA4D-4648-B0BC-495218D48979}"/>
            </a:ext>
          </a:extLst>
        </xdr:cNvPr>
        <xdr:cNvCxnSpPr/>
      </xdr:nvCxnSpPr>
      <xdr:spPr>
        <a:xfrm>
          <a:off x="1142365" y="547751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B1F7B409-4E0C-434F-A0C6-D8BEEB84B29C}"/>
            </a:ext>
          </a:extLst>
        </xdr:cNvPr>
        <xdr:cNvSpPr txBox="1"/>
      </xdr:nvSpPr>
      <xdr:spPr>
        <a:xfrm>
          <a:off x="784241" y="538370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A6C9636F-5385-4B2F-B026-3B6F87A803DB}"/>
            </a:ext>
          </a:extLst>
        </xdr:cNvPr>
        <xdr:cNvCxnSpPr/>
      </xdr:nvCxnSpPr>
      <xdr:spPr>
        <a:xfrm>
          <a:off x="1142365" y="520763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22B87BAF-4C90-43BF-B8E7-4CB382111F2F}"/>
            </a:ext>
          </a:extLst>
        </xdr:cNvPr>
        <xdr:cNvSpPr txBox="1"/>
      </xdr:nvSpPr>
      <xdr:spPr>
        <a:xfrm>
          <a:off x="784241" y="51081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D08A55DF-C2FE-4424-A3B2-696625D8F714}"/>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7690D3D7-0439-4F8D-9F2B-F243A54830DB}"/>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6FE538E2-E51D-46C6-9652-9E630BCF66E8}"/>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6A6EB58B-B9A4-446F-AF65-0EDB328C6866}"/>
            </a:ext>
          </a:extLst>
        </xdr:cNvPr>
        <xdr:cNvCxnSpPr/>
      </xdr:nvCxnSpPr>
      <xdr:spPr>
        <a:xfrm flipV="1">
          <a:off x="4295775" y="530479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4E8307B1-16AF-490E-B79A-005F855EA142}"/>
            </a:ext>
          </a:extLst>
        </xdr:cNvPr>
        <xdr:cNvSpPr txBox="1"/>
      </xdr:nvSpPr>
      <xdr:spPr>
        <a:xfrm>
          <a:off x="4342765" y="6636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1B2D78B9-A458-4592-98DD-E89463F73306}"/>
            </a:ext>
          </a:extLst>
        </xdr:cNvPr>
        <xdr:cNvCxnSpPr/>
      </xdr:nvCxnSpPr>
      <xdr:spPr>
        <a:xfrm>
          <a:off x="4206875" y="664067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72D388FE-CD9C-4652-A148-6909FCD96A2A}"/>
            </a:ext>
          </a:extLst>
        </xdr:cNvPr>
        <xdr:cNvSpPr txBox="1"/>
      </xdr:nvSpPr>
      <xdr:spPr>
        <a:xfrm>
          <a:off x="4342765" y="50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C5B9EA4F-331F-4ADD-BCB8-B38210E01B14}"/>
            </a:ext>
          </a:extLst>
        </xdr:cNvPr>
        <xdr:cNvCxnSpPr/>
      </xdr:nvCxnSpPr>
      <xdr:spPr>
        <a:xfrm>
          <a:off x="4206875" y="530479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3A3CC929-17A7-4F34-BA6E-EC7882BE382A}"/>
            </a:ext>
          </a:extLst>
        </xdr:cNvPr>
        <xdr:cNvSpPr txBox="1"/>
      </xdr:nvSpPr>
      <xdr:spPr>
        <a:xfrm>
          <a:off x="4342765" y="5932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FC87026A-977B-4A25-8651-9C9693E394FF}"/>
            </a:ext>
          </a:extLst>
        </xdr:cNvPr>
        <xdr:cNvSpPr/>
      </xdr:nvSpPr>
      <xdr:spPr>
        <a:xfrm>
          <a:off x="4244975" y="60852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2E39D3FB-67B5-4E3F-BE88-5727E1E68610}"/>
            </a:ext>
          </a:extLst>
        </xdr:cNvPr>
        <xdr:cNvSpPr/>
      </xdr:nvSpPr>
      <xdr:spPr>
        <a:xfrm>
          <a:off x="3611880" y="605170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3E63A15A-BE26-47D9-98E6-4C565FA21931}"/>
            </a:ext>
          </a:extLst>
        </xdr:cNvPr>
        <xdr:cNvSpPr/>
      </xdr:nvSpPr>
      <xdr:spPr>
        <a:xfrm>
          <a:off x="2926080" y="603900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67BBFE21-A3C3-40D6-BAE5-EB64CCA27344}"/>
            </a:ext>
          </a:extLst>
        </xdr:cNvPr>
        <xdr:cNvSpPr/>
      </xdr:nvSpPr>
      <xdr:spPr>
        <a:xfrm>
          <a:off x="2240280" y="60185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9" name="フローチャート: 判断 78">
          <a:extLst>
            <a:ext uri="{FF2B5EF4-FFF2-40B4-BE49-F238E27FC236}">
              <a16:creationId xmlns:a16="http://schemas.microsoft.com/office/drawing/2014/main" id="{D8D4EADA-DB99-4935-8ED8-A8EB5BB2B9C3}"/>
            </a:ext>
          </a:extLst>
        </xdr:cNvPr>
        <xdr:cNvSpPr/>
      </xdr:nvSpPr>
      <xdr:spPr>
        <a:xfrm>
          <a:off x="1554480" y="598805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28ACA35-D78C-471D-B961-734242AB447B}"/>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09B6BAC-A6BA-4F85-9372-652928572D61}"/>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6E87627-2A3C-4585-95B9-1B129470BB0C}"/>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11E6FC9-B320-4147-82DB-4D027C94BEC2}"/>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B796442-FAD1-47C4-859A-D00D4C4019A1}"/>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163671</xdr:rowOff>
    </xdr:from>
    <xdr:to>
      <xdr:col>23</xdr:col>
      <xdr:colOff>136525</xdr:colOff>
      <xdr:row>33</xdr:row>
      <xdr:rowOff>93821</xdr:rowOff>
    </xdr:to>
    <xdr:sp macro="" textlink="">
      <xdr:nvSpPr>
        <xdr:cNvPr id="85" name="楕円 84">
          <a:extLst>
            <a:ext uri="{FF2B5EF4-FFF2-40B4-BE49-F238E27FC236}">
              <a16:creationId xmlns:a16="http://schemas.microsoft.com/office/drawing/2014/main" id="{1BE6CD04-3EE4-49EF-8A91-B94C54027AD2}"/>
            </a:ext>
          </a:extLst>
        </xdr:cNvPr>
        <xdr:cNvSpPr/>
      </xdr:nvSpPr>
      <xdr:spPr>
        <a:xfrm>
          <a:off x="4244975" y="64044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142098</xdr:rowOff>
    </xdr:from>
    <xdr:ext cx="405111" cy="259045"/>
    <xdr:sp macro="" textlink="">
      <xdr:nvSpPr>
        <xdr:cNvPr id="86" name="有形固定資産減価償却率該当値テキスト">
          <a:extLst>
            <a:ext uri="{FF2B5EF4-FFF2-40B4-BE49-F238E27FC236}">
              <a16:creationId xmlns:a16="http://schemas.microsoft.com/office/drawing/2014/main" id="{E2274D86-D29E-4574-B711-EE7CBBAA1BE9}"/>
            </a:ext>
          </a:extLst>
        </xdr:cNvPr>
        <xdr:cNvSpPr txBox="1"/>
      </xdr:nvSpPr>
      <xdr:spPr>
        <a:xfrm>
          <a:off x="4342765" y="6379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131286</xdr:rowOff>
    </xdr:from>
    <xdr:to>
      <xdr:col>19</xdr:col>
      <xdr:colOff>187325</xdr:colOff>
      <xdr:row>33</xdr:row>
      <xdr:rowOff>61436</xdr:rowOff>
    </xdr:to>
    <xdr:sp macro="" textlink="">
      <xdr:nvSpPr>
        <xdr:cNvPr id="87" name="楕円 86">
          <a:extLst>
            <a:ext uri="{FF2B5EF4-FFF2-40B4-BE49-F238E27FC236}">
              <a16:creationId xmlns:a16="http://schemas.microsoft.com/office/drawing/2014/main" id="{58FD18D1-57EB-42BF-8A53-0675C084F443}"/>
            </a:ext>
          </a:extLst>
        </xdr:cNvPr>
        <xdr:cNvSpPr/>
      </xdr:nvSpPr>
      <xdr:spPr>
        <a:xfrm>
          <a:off x="3611880" y="6373971"/>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10636</xdr:rowOff>
    </xdr:from>
    <xdr:to>
      <xdr:col>23</xdr:col>
      <xdr:colOff>85725</xdr:colOff>
      <xdr:row>33</xdr:row>
      <xdr:rowOff>43021</xdr:rowOff>
    </xdr:to>
    <xdr:cxnSp macro="">
      <xdr:nvCxnSpPr>
        <xdr:cNvPr id="88" name="直線コネクタ 87">
          <a:extLst>
            <a:ext uri="{FF2B5EF4-FFF2-40B4-BE49-F238E27FC236}">
              <a16:creationId xmlns:a16="http://schemas.microsoft.com/office/drawing/2014/main" id="{3713BB32-97D5-430A-8F8B-B8AD39533002}"/>
            </a:ext>
          </a:extLst>
        </xdr:cNvPr>
        <xdr:cNvCxnSpPr/>
      </xdr:nvCxnSpPr>
      <xdr:spPr>
        <a:xfrm>
          <a:off x="3656965" y="6422866"/>
          <a:ext cx="64071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98901</xdr:rowOff>
    </xdr:from>
    <xdr:to>
      <xdr:col>15</xdr:col>
      <xdr:colOff>187325</xdr:colOff>
      <xdr:row>33</xdr:row>
      <xdr:rowOff>29051</xdr:rowOff>
    </xdr:to>
    <xdr:sp macro="" textlink="">
      <xdr:nvSpPr>
        <xdr:cNvPr id="89" name="楕円 88">
          <a:extLst>
            <a:ext uri="{FF2B5EF4-FFF2-40B4-BE49-F238E27FC236}">
              <a16:creationId xmlns:a16="http://schemas.microsoft.com/office/drawing/2014/main" id="{F6140CB4-B877-4ACA-8706-76481B0A2283}"/>
            </a:ext>
          </a:extLst>
        </xdr:cNvPr>
        <xdr:cNvSpPr/>
      </xdr:nvSpPr>
      <xdr:spPr>
        <a:xfrm>
          <a:off x="2926080" y="633396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149701</xdr:rowOff>
    </xdr:from>
    <xdr:to>
      <xdr:col>19</xdr:col>
      <xdr:colOff>136525</xdr:colOff>
      <xdr:row>33</xdr:row>
      <xdr:rowOff>10636</xdr:rowOff>
    </xdr:to>
    <xdr:cxnSp macro="">
      <xdr:nvCxnSpPr>
        <xdr:cNvPr id="90" name="直線コネクタ 89">
          <a:extLst>
            <a:ext uri="{FF2B5EF4-FFF2-40B4-BE49-F238E27FC236}">
              <a16:creationId xmlns:a16="http://schemas.microsoft.com/office/drawing/2014/main" id="{C8A8CDE2-0ACC-40A7-9FFA-4D789DB31F76}"/>
            </a:ext>
          </a:extLst>
        </xdr:cNvPr>
        <xdr:cNvCxnSpPr/>
      </xdr:nvCxnSpPr>
      <xdr:spPr>
        <a:xfrm>
          <a:off x="2971165" y="6388576"/>
          <a:ext cx="6858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142081</xdr:rowOff>
    </xdr:from>
    <xdr:to>
      <xdr:col>11</xdr:col>
      <xdr:colOff>187325</xdr:colOff>
      <xdr:row>33</xdr:row>
      <xdr:rowOff>72231</xdr:rowOff>
    </xdr:to>
    <xdr:sp macro="" textlink="">
      <xdr:nvSpPr>
        <xdr:cNvPr id="91" name="楕円 90">
          <a:extLst>
            <a:ext uri="{FF2B5EF4-FFF2-40B4-BE49-F238E27FC236}">
              <a16:creationId xmlns:a16="http://schemas.microsoft.com/office/drawing/2014/main" id="{360C42F9-7484-47CD-96E3-1D858EBBC385}"/>
            </a:ext>
          </a:extLst>
        </xdr:cNvPr>
        <xdr:cNvSpPr/>
      </xdr:nvSpPr>
      <xdr:spPr>
        <a:xfrm>
          <a:off x="2240280" y="6379051"/>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149701</xdr:rowOff>
    </xdr:from>
    <xdr:to>
      <xdr:col>15</xdr:col>
      <xdr:colOff>136525</xdr:colOff>
      <xdr:row>33</xdr:row>
      <xdr:rowOff>21431</xdr:rowOff>
    </xdr:to>
    <xdr:cxnSp macro="">
      <xdr:nvCxnSpPr>
        <xdr:cNvPr id="92" name="直線コネクタ 91">
          <a:extLst>
            <a:ext uri="{FF2B5EF4-FFF2-40B4-BE49-F238E27FC236}">
              <a16:creationId xmlns:a16="http://schemas.microsoft.com/office/drawing/2014/main" id="{4EC3E5C7-5256-46B7-98ED-D9F791ADC742}"/>
            </a:ext>
          </a:extLst>
        </xdr:cNvPr>
        <xdr:cNvCxnSpPr/>
      </xdr:nvCxnSpPr>
      <xdr:spPr>
        <a:xfrm flipV="1">
          <a:off x="2285365" y="6388576"/>
          <a:ext cx="6858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104299</xdr:rowOff>
    </xdr:from>
    <xdr:to>
      <xdr:col>7</xdr:col>
      <xdr:colOff>187325</xdr:colOff>
      <xdr:row>33</xdr:row>
      <xdr:rowOff>34449</xdr:rowOff>
    </xdr:to>
    <xdr:sp macro="" textlink="">
      <xdr:nvSpPr>
        <xdr:cNvPr id="93" name="楕円 92">
          <a:extLst>
            <a:ext uri="{FF2B5EF4-FFF2-40B4-BE49-F238E27FC236}">
              <a16:creationId xmlns:a16="http://schemas.microsoft.com/office/drawing/2014/main" id="{73AABA83-C4FF-47B1-8047-B82C2764D0C0}"/>
            </a:ext>
          </a:extLst>
        </xdr:cNvPr>
        <xdr:cNvSpPr/>
      </xdr:nvSpPr>
      <xdr:spPr>
        <a:xfrm>
          <a:off x="1554480" y="6341269"/>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155099</xdr:rowOff>
    </xdr:from>
    <xdr:to>
      <xdr:col>11</xdr:col>
      <xdr:colOff>136525</xdr:colOff>
      <xdr:row>33</xdr:row>
      <xdr:rowOff>21431</xdr:rowOff>
    </xdr:to>
    <xdr:cxnSp macro="">
      <xdr:nvCxnSpPr>
        <xdr:cNvPr id="94" name="直線コネクタ 93">
          <a:extLst>
            <a:ext uri="{FF2B5EF4-FFF2-40B4-BE49-F238E27FC236}">
              <a16:creationId xmlns:a16="http://schemas.microsoft.com/office/drawing/2014/main" id="{455CADC8-B785-4F1D-A63D-4CADA1430923}"/>
            </a:ext>
          </a:extLst>
        </xdr:cNvPr>
        <xdr:cNvCxnSpPr/>
      </xdr:nvCxnSpPr>
      <xdr:spPr>
        <a:xfrm>
          <a:off x="1599565" y="6393974"/>
          <a:ext cx="6858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EB6E3AC6-9CE8-4D61-B399-F7DBA0CBCE31}"/>
            </a:ext>
          </a:extLst>
        </xdr:cNvPr>
        <xdr:cNvSpPr txBox="1"/>
      </xdr:nvSpPr>
      <xdr:spPr>
        <a:xfrm>
          <a:off x="3464569" y="5823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25171525-0B2C-4656-AD55-D224167E925E}"/>
            </a:ext>
          </a:extLst>
        </xdr:cNvPr>
        <xdr:cNvSpPr txBox="1"/>
      </xdr:nvSpPr>
      <xdr:spPr>
        <a:xfrm>
          <a:off x="2793374" y="581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D991FEFE-97D1-489C-BF7C-8E3D3998211E}"/>
            </a:ext>
          </a:extLst>
        </xdr:cNvPr>
        <xdr:cNvSpPr txBox="1"/>
      </xdr:nvSpPr>
      <xdr:spPr>
        <a:xfrm>
          <a:off x="210757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8" name="n_4aveValue有形固定資産減価償却率">
          <a:extLst>
            <a:ext uri="{FF2B5EF4-FFF2-40B4-BE49-F238E27FC236}">
              <a16:creationId xmlns:a16="http://schemas.microsoft.com/office/drawing/2014/main" id="{86BAA0BD-C02E-4656-84D6-9B72433089DD}"/>
            </a:ext>
          </a:extLst>
        </xdr:cNvPr>
        <xdr:cNvSpPr txBox="1"/>
      </xdr:nvSpPr>
      <xdr:spPr>
        <a:xfrm>
          <a:off x="142177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52564</xdr:rowOff>
    </xdr:from>
    <xdr:ext cx="405111" cy="259045"/>
    <xdr:sp macro="" textlink="">
      <xdr:nvSpPr>
        <xdr:cNvPr id="99" name="n_1mainValue有形固定資産減価償却率">
          <a:extLst>
            <a:ext uri="{FF2B5EF4-FFF2-40B4-BE49-F238E27FC236}">
              <a16:creationId xmlns:a16="http://schemas.microsoft.com/office/drawing/2014/main" id="{D3FE4685-94EA-4DF1-BD2C-62315D6AC30C}"/>
            </a:ext>
          </a:extLst>
        </xdr:cNvPr>
        <xdr:cNvSpPr txBox="1"/>
      </xdr:nvSpPr>
      <xdr:spPr>
        <a:xfrm>
          <a:off x="3464569" y="64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20178</xdr:rowOff>
    </xdr:from>
    <xdr:ext cx="405111" cy="259045"/>
    <xdr:sp macro="" textlink="">
      <xdr:nvSpPr>
        <xdr:cNvPr id="100" name="n_2mainValue有形固定資産減価償却率">
          <a:extLst>
            <a:ext uri="{FF2B5EF4-FFF2-40B4-BE49-F238E27FC236}">
              <a16:creationId xmlns:a16="http://schemas.microsoft.com/office/drawing/2014/main" id="{B57480F2-5444-491E-8FCF-DC30CB19C786}"/>
            </a:ext>
          </a:extLst>
        </xdr:cNvPr>
        <xdr:cNvSpPr txBox="1"/>
      </xdr:nvSpPr>
      <xdr:spPr>
        <a:xfrm>
          <a:off x="2793374" y="6426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63358</xdr:rowOff>
    </xdr:from>
    <xdr:ext cx="405111" cy="259045"/>
    <xdr:sp macro="" textlink="">
      <xdr:nvSpPr>
        <xdr:cNvPr id="101" name="n_3mainValue有形固定資産減価償却率">
          <a:extLst>
            <a:ext uri="{FF2B5EF4-FFF2-40B4-BE49-F238E27FC236}">
              <a16:creationId xmlns:a16="http://schemas.microsoft.com/office/drawing/2014/main" id="{C0521F65-5706-4D1D-B9BC-EDADA15C295B}"/>
            </a:ext>
          </a:extLst>
        </xdr:cNvPr>
        <xdr:cNvSpPr txBox="1"/>
      </xdr:nvSpPr>
      <xdr:spPr>
        <a:xfrm>
          <a:off x="2107574" y="646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25576</xdr:rowOff>
    </xdr:from>
    <xdr:ext cx="405111" cy="259045"/>
    <xdr:sp macro="" textlink="">
      <xdr:nvSpPr>
        <xdr:cNvPr id="102" name="n_4mainValue有形固定資産減価償却率">
          <a:extLst>
            <a:ext uri="{FF2B5EF4-FFF2-40B4-BE49-F238E27FC236}">
              <a16:creationId xmlns:a16="http://schemas.microsoft.com/office/drawing/2014/main" id="{A551C6B6-2EB5-454D-B0C4-FA53CF506D1D}"/>
            </a:ext>
          </a:extLst>
        </xdr:cNvPr>
        <xdr:cNvSpPr txBox="1"/>
      </xdr:nvSpPr>
      <xdr:spPr>
        <a:xfrm>
          <a:off x="1421774" y="643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7809C4D4-F982-4EF6-B84B-D39B07ED8AF8}"/>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6386ACA-39BE-429F-876E-2598AF1FBC68}"/>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2BEF0247-414F-41E4-97CE-6B9CBC3ED34B}"/>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90D67946-5314-415A-B8BE-69A0C56C1356}"/>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7E99687-BCBF-48E1-8F9D-D9C59667F7BD}"/>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F3E3E68-F8A1-4D21-90D3-58F41ADB56CB}"/>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BF2C200A-4865-4376-9865-A6E115F5BFE8}"/>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A902F20-A75F-4F58-8AE9-EF08B1C56321}"/>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B4888DA-6056-4D0C-A634-066A4294B096}"/>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716A365-B468-4967-A4FA-B1536FAF832F}"/>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64719AEE-CCE1-4267-9C69-721CD5760380}"/>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58E64527-8324-4A73-8D28-8193077820E7}"/>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FB05577-87D2-4E5D-90DA-C438A45BCBF7}"/>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債務償還比率は平成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年度から令和元年度に実施された保育所及び新施設整備事業に係る地方債の発行が終了し、将来負担額は減少傾向にあるものの、類似団体と比較して高い水準にある。</a:t>
          </a:r>
          <a:endParaRPr lang="ja-JP" altLang="ja-JP" sz="1050">
            <a:effectLst/>
          </a:endParaRPr>
        </a:p>
        <a:p>
          <a:r>
            <a:rPr kumimoji="1" lang="ja-JP" altLang="ja-JP" sz="1050">
              <a:solidFill>
                <a:schemeClr val="dk1"/>
              </a:solidFill>
              <a:effectLst/>
              <a:latin typeface="+mn-lt"/>
              <a:ea typeface="+mn-ea"/>
              <a:cs typeface="+mn-cs"/>
            </a:rPr>
            <a:t>　財政力指数は類似団体の中でも低位に位置する中、公債費及び補助費等が類似団体と比較し大きい状態となっている。人件費等の経常経費の削減を進め債務償還比率の改善に努める必要がある。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0BDA79E-EB39-432F-AF84-326C8A38CD2B}"/>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9AA1696-0F10-4CDF-9F14-480AE1048C85}"/>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CC84F08E-A012-418F-BC72-2EDA42056AE3}"/>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B22CDD5B-FB30-4F75-B319-5854D7D5A661}"/>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F4C43337-1EA1-46FB-BA5D-432D58C59C28}"/>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96F856C9-0DC8-4521-8195-9F80F8D17E15}"/>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88610AB-C73F-4B7C-B47A-12F6DBDCF061}"/>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467B2236-4976-4827-98D8-56481D10F3A9}"/>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DE9E2386-6944-4C36-AE1E-FB9C7172B9BF}"/>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F0132F18-03E3-4D6E-B648-E6C67F855F7A}"/>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C01AAAA5-3A65-4EDA-A750-C62FCFD34123}"/>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4B3F355B-102A-4344-AE3B-BFE7A6C240C1}"/>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C8BCB269-4D15-4CC4-8417-275F4203616A}"/>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FB4B17CD-4C78-48EF-8788-A61475F34DD3}"/>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2198813C-A159-439F-AAE0-7004D1B9092A}"/>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86790</xdr:rowOff>
    </xdr:to>
    <xdr:cxnSp macro="">
      <xdr:nvCxnSpPr>
        <xdr:cNvPr id="131" name="直線コネクタ 130">
          <a:extLst>
            <a:ext uri="{FF2B5EF4-FFF2-40B4-BE49-F238E27FC236}">
              <a16:creationId xmlns:a16="http://schemas.microsoft.com/office/drawing/2014/main" id="{65F9BF2F-091F-4579-878F-F093C172184F}"/>
            </a:ext>
          </a:extLst>
        </xdr:cNvPr>
        <xdr:cNvCxnSpPr/>
      </xdr:nvCxnSpPr>
      <xdr:spPr>
        <a:xfrm flipV="1">
          <a:off x="13313410" y="5295688"/>
          <a:ext cx="1269" cy="103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90617</xdr:rowOff>
    </xdr:from>
    <xdr:ext cx="469744" cy="259045"/>
    <xdr:sp macro="" textlink="">
      <xdr:nvSpPr>
        <xdr:cNvPr id="132" name="債務償還比率最小値テキスト">
          <a:extLst>
            <a:ext uri="{FF2B5EF4-FFF2-40B4-BE49-F238E27FC236}">
              <a16:creationId xmlns:a16="http://schemas.microsoft.com/office/drawing/2014/main" id="{1873376B-8FAC-4C23-AC3C-4B056DE010F5}"/>
            </a:ext>
          </a:extLst>
        </xdr:cNvPr>
        <xdr:cNvSpPr txBox="1"/>
      </xdr:nvSpPr>
      <xdr:spPr>
        <a:xfrm>
          <a:off x="13369925" y="633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86790</xdr:rowOff>
    </xdr:from>
    <xdr:to>
      <xdr:col>76</xdr:col>
      <xdr:colOff>111125</xdr:colOff>
      <xdr:row>32</xdr:row>
      <xdr:rowOff>86790</xdr:rowOff>
    </xdr:to>
    <xdr:cxnSp macro="">
      <xdr:nvCxnSpPr>
        <xdr:cNvPr id="133" name="直線コネクタ 132">
          <a:extLst>
            <a:ext uri="{FF2B5EF4-FFF2-40B4-BE49-F238E27FC236}">
              <a16:creationId xmlns:a16="http://schemas.microsoft.com/office/drawing/2014/main" id="{4B90D4A2-81EF-44AE-9A0B-A8A9D6EEAADC}"/>
            </a:ext>
          </a:extLst>
        </xdr:cNvPr>
        <xdr:cNvCxnSpPr/>
      </xdr:nvCxnSpPr>
      <xdr:spPr>
        <a:xfrm>
          <a:off x="13251180" y="632757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86F6B01B-B9F2-4614-8B8E-BC85E32B29CC}"/>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7EA49A21-688F-4C68-BF21-0528FCC49DCE}"/>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60815</xdr:rowOff>
    </xdr:from>
    <xdr:ext cx="469744" cy="259045"/>
    <xdr:sp macro="" textlink="">
      <xdr:nvSpPr>
        <xdr:cNvPr id="136" name="債務償還比率平均値テキスト">
          <a:extLst>
            <a:ext uri="{FF2B5EF4-FFF2-40B4-BE49-F238E27FC236}">
              <a16:creationId xmlns:a16="http://schemas.microsoft.com/office/drawing/2014/main" id="{44AD7120-6CF1-402D-A6E0-D93AE3C45D95}"/>
            </a:ext>
          </a:extLst>
        </xdr:cNvPr>
        <xdr:cNvSpPr txBox="1"/>
      </xdr:nvSpPr>
      <xdr:spPr>
        <a:xfrm>
          <a:off x="13369925" y="5610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37938</xdr:rowOff>
    </xdr:from>
    <xdr:to>
      <xdr:col>76</xdr:col>
      <xdr:colOff>73025</xdr:colOff>
      <xdr:row>29</xdr:row>
      <xdr:rowOff>139538</xdr:rowOff>
    </xdr:to>
    <xdr:sp macro="" textlink="">
      <xdr:nvSpPr>
        <xdr:cNvPr id="137" name="フローチャート: 判断 136">
          <a:extLst>
            <a:ext uri="{FF2B5EF4-FFF2-40B4-BE49-F238E27FC236}">
              <a16:creationId xmlns:a16="http://schemas.microsoft.com/office/drawing/2014/main" id="{D8F6FF84-30C6-4115-A3B3-82CB2FCA95E5}"/>
            </a:ext>
          </a:extLst>
        </xdr:cNvPr>
        <xdr:cNvSpPr/>
      </xdr:nvSpPr>
      <xdr:spPr>
        <a:xfrm>
          <a:off x="13289280" y="576246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26903</xdr:rowOff>
    </xdr:from>
    <xdr:to>
      <xdr:col>72</xdr:col>
      <xdr:colOff>123825</xdr:colOff>
      <xdr:row>29</xdr:row>
      <xdr:rowOff>128503</xdr:rowOff>
    </xdr:to>
    <xdr:sp macro="" textlink="">
      <xdr:nvSpPr>
        <xdr:cNvPr id="138" name="フローチャート: 判断 137">
          <a:extLst>
            <a:ext uri="{FF2B5EF4-FFF2-40B4-BE49-F238E27FC236}">
              <a16:creationId xmlns:a16="http://schemas.microsoft.com/office/drawing/2014/main" id="{2836DF99-FFEB-46F2-82B7-D5E52B668C0C}"/>
            </a:ext>
          </a:extLst>
        </xdr:cNvPr>
        <xdr:cNvSpPr/>
      </xdr:nvSpPr>
      <xdr:spPr>
        <a:xfrm>
          <a:off x="12629515" y="5749523"/>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21505</xdr:rowOff>
    </xdr:from>
    <xdr:to>
      <xdr:col>68</xdr:col>
      <xdr:colOff>123825</xdr:colOff>
      <xdr:row>29</xdr:row>
      <xdr:rowOff>123105</xdr:rowOff>
    </xdr:to>
    <xdr:sp macro="" textlink="">
      <xdr:nvSpPr>
        <xdr:cNvPr id="139" name="フローチャート: 判断 138">
          <a:extLst>
            <a:ext uri="{FF2B5EF4-FFF2-40B4-BE49-F238E27FC236}">
              <a16:creationId xmlns:a16="http://schemas.microsoft.com/office/drawing/2014/main" id="{161B8F88-9E81-4243-B7E1-BCDDE2573B4E}"/>
            </a:ext>
          </a:extLst>
        </xdr:cNvPr>
        <xdr:cNvSpPr/>
      </xdr:nvSpPr>
      <xdr:spPr>
        <a:xfrm>
          <a:off x="11943715" y="5742220"/>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8982</xdr:rowOff>
    </xdr:from>
    <xdr:to>
      <xdr:col>64</xdr:col>
      <xdr:colOff>123825</xdr:colOff>
      <xdr:row>30</xdr:row>
      <xdr:rowOff>110582</xdr:rowOff>
    </xdr:to>
    <xdr:sp macro="" textlink="">
      <xdr:nvSpPr>
        <xdr:cNvPr id="140" name="フローチャート: 判断 139">
          <a:extLst>
            <a:ext uri="{FF2B5EF4-FFF2-40B4-BE49-F238E27FC236}">
              <a16:creationId xmlns:a16="http://schemas.microsoft.com/office/drawing/2014/main" id="{AF7B8EDF-EC06-4906-9CC8-A74E3FAF8373}"/>
            </a:ext>
          </a:extLst>
        </xdr:cNvPr>
        <xdr:cNvSpPr/>
      </xdr:nvSpPr>
      <xdr:spPr>
        <a:xfrm>
          <a:off x="11257915" y="5906862"/>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53841</xdr:rowOff>
    </xdr:from>
    <xdr:to>
      <xdr:col>60</xdr:col>
      <xdr:colOff>123825</xdr:colOff>
      <xdr:row>30</xdr:row>
      <xdr:rowOff>155441</xdr:rowOff>
    </xdr:to>
    <xdr:sp macro="" textlink="">
      <xdr:nvSpPr>
        <xdr:cNvPr id="141" name="フローチャート: 判断 140">
          <a:extLst>
            <a:ext uri="{FF2B5EF4-FFF2-40B4-BE49-F238E27FC236}">
              <a16:creationId xmlns:a16="http://schemas.microsoft.com/office/drawing/2014/main" id="{26CA7079-B47C-445F-BC28-B4ED72591F60}"/>
            </a:ext>
          </a:extLst>
        </xdr:cNvPr>
        <xdr:cNvSpPr/>
      </xdr:nvSpPr>
      <xdr:spPr>
        <a:xfrm>
          <a:off x="10572115" y="5953626"/>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249C785-11C7-4376-9A6C-DE3085D0624D}"/>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C61F29A-44A5-4A58-9DAA-C99582B4FCD2}"/>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3E5BAEE-BC94-47BB-9CC9-6855C70A90A1}"/>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5DE8A51-69A9-4814-A7F7-CC171742CEF8}"/>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E26AD78-FDB5-45C4-8B1B-0339D552FE4E}"/>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35990</xdr:rowOff>
    </xdr:from>
    <xdr:to>
      <xdr:col>76</xdr:col>
      <xdr:colOff>73025</xdr:colOff>
      <xdr:row>32</xdr:row>
      <xdr:rowOff>137590</xdr:rowOff>
    </xdr:to>
    <xdr:sp macro="" textlink="">
      <xdr:nvSpPr>
        <xdr:cNvPr id="147" name="楕円 146">
          <a:extLst>
            <a:ext uri="{FF2B5EF4-FFF2-40B4-BE49-F238E27FC236}">
              <a16:creationId xmlns:a16="http://schemas.microsoft.com/office/drawing/2014/main" id="{4AB075CD-5893-48E6-BFB9-B0A2A015B24E}"/>
            </a:ext>
          </a:extLst>
        </xdr:cNvPr>
        <xdr:cNvSpPr/>
      </xdr:nvSpPr>
      <xdr:spPr>
        <a:xfrm>
          <a:off x="13289280" y="6274865"/>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122367</xdr:rowOff>
    </xdr:from>
    <xdr:ext cx="469744" cy="259045"/>
    <xdr:sp macro="" textlink="">
      <xdr:nvSpPr>
        <xdr:cNvPr id="148" name="債務償還比率該当値テキスト">
          <a:extLst>
            <a:ext uri="{FF2B5EF4-FFF2-40B4-BE49-F238E27FC236}">
              <a16:creationId xmlns:a16="http://schemas.microsoft.com/office/drawing/2014/main" id="{37DBBE36-79B0-49FC-B312-1A15867804DD}"/>
            </a:ext>
          </a:extLst>
        </xdr:cNvPr>
        <xdr:cNvSpPr txBox="1"/>
      </xdr:nvSpPr>
      <xdr:spPr>
        <a:xfrm>
          <a:off x="13369925" y="61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4995</xdr:rowOff>
    </xdr:from>
    <xdr:to>
      <xdr:col>72</xdr:col>
      <xdr:colOff>123825</xdr:colOff>
      <xdr:row>33</xdr:row>
      <xdr:rowOff>106595</xdr:rowOff>
    </xdr:to>
    <xdr:sp macro="" textlink="">
      <xdr:nvSpPr>
        <xdr:cNvPr id="149" name="楕円 148">
          <a:extLst>
            <a:ext uri="{FF2B5EF4-FFF2-40B4-BE49-F238E27FC236}">
              <a16:creationId xmlns:a16="http://schemas.microsoft.com/office/drawing/2014/main" id="{29B085F1-FAB6-458D-8C8E-868F4354522B}"/>
            </a:ext>
          </a:extLst>
        </xdr:cNvPr>
        <xdr:cNvSpPr/>
      </xdr:nvSpPr>
      <xdr:spPr>
        <a:xfrm>
          <a:off x="12629515" y="6417225"/>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86790</xdr:rowOff>
    </xdr:from>
    <xdr:to>
      <xdr:col>76</xdr:col>
      <xdr:colOff>22225</xdr:colOff>
      <xdr:row>33</xdr:row>
      <xdr:rowOff>55795</xdr:rowOff>
    </xdr:to>
    <xdr:cxnSp macro="">
      <xdr:nvCxnSpPr>
        <xdr:cNvPr id="150" name="直線コネクタ 149">
          <a:extLst>
            <a:ext uri="{FF2B5EF4-FFF2-40B4-BE49-F238E27FC236}">
              <a16:creationId xmlns:a16="http://schemas.microsoft.com/office/drawing/2014/main" id="{91E0230F-87F5-485E-9B16-7AF842D7ED47}"/>
            </a:ext>
          </a:extLst>
        </xdr:cNvPr>
        <xdr:cNvCxnSpPr/>
      </xdr:nvCxnSpPr>
      <xdr:spPr>
        <a:xfrm flipV="1">
          <a:off x="12684125" y="6327570"/>
          <a:ext cx="631190" cy="14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72404</xdr:rowOff>
    </xdr:from>
    <xdr:to>
      <xdr:col>68</xdr:col>
      <xdr:colOff>123825</xdr:colOff>
      <xdr:row>34</xdr:row>
      <xdr:rowOff>2554</xdr:rowOff>
    </xdr:to>
    <xdr:sp macro="" textlink="">
      <xdr:nvSpPr>
        <xdr:cNvPr id="151" name="楕円 150">
          <a:extLst>
            <a:ext uri="{FF2B5EF4-FFF2-40B4-BE49-F238E27FC236}">
              <a16:creationId xmlns:a16="http://schemas.microsoft.com/office/drawing/2014/main" id="{8DC13031-B4C1-44B8-A622-31B9F5079BF8}"/>
            </a:ext>
          </a:extLst>
        </xdr:cNvPr>
        <xdr:cNvSpPr/>
      </xdr:nvSpPr>
      <xdr:spPr>
        <a:xfrm>
          <a:off x="11943715" y="6482729"/>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55795</xdr:rowOff>
    </xdr:from>
    <xdr:to>
      <xdr:col>72</xdr:col>
      <xdr:colOff>73025</xdr:colOff>
      <xdr:row>33</xdr:row>
      <xdr:rowOff>123204</xdr:rowOff>
    </xdr:to>
    <xdr:cxnSp macro="">
      <xdr:nvCxnSpPr>
        <xdr:cNvPr id="152" name="直線コネクタ 151">
          <a:extLst>
            <a:ext uri="{FF2B5EF4-FFF2-40B4-BE49-F238E27FC236}">
              <a16:creationId xmlns:a16="http://schemas.microsoft.com/office/drawing/2014/main" id="{8DE0D416-22DA-499C-BEF5-343709125838}"/>
            </a:ext>
          </a:extLst>
        </xdr:cNvPr>
        <xdr:cNvCxnSpPr/>
      </xdr:nvCxnSpPr>
      <xdr:spPr>
        <a:xfrm flipV="1">
          <a:off x="11998325" y="6469930"/>
          <a:ext cx="685800" cy="6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62279</xdr:rowOff>
    </xdr:from>
    <xdr:to>
      <xdr:col>64</xdr:col>
      <xdr:colOff>123825</xdr:colOff>
      <xdr:row>34</xdr:row>
      <xdr:rowOff>163879</xdr:rowOff>
    </xdr:to>
    <xdr:sp macro="" textlink="">
      <xdr:nvSpPr>
        <xdr:cNvPr id="153" name="楕円 152">
          <a:extLst>
            <a:ext uri="{FF2B5EF4-FFF2-40B4-BE49-F238E27FC236}">
              <a16:creationId xmlns:a16="http://schemas.microsoft.com/office/drawing/2014/main" id="{298D4CAB-20D0-4374-AD39-D9C38C0BF29B}"/>
            </a:ext>
          </a:extLst>
        </xdr:cNvPr>
        <xdr:cNvSpPr/>
      </xdr:nvSpPr>
      <xdr:spPr>
        <a:xfrm>
          <a:off x="11257915" y="6640244"/>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123204</xdr:rowOff>
    </xdr:from>
    <xdr:to>
      <xdr:col>68</xdr:col>
      <xdr:colOff>73025</xdr:colOff>
      <xdr:row>34</xdr:row>
      <xdr:rowOff>113079</xdr:rowOff>
    </xdr:to>
    <xdr:cxnSp macro="">
      <xdr:nvCxnSpPr>
        <xdr:cNvPr id="154" name="直線コネクタ 153">
          <a:extLst>
            <a:ext uri="{FF2B5EF4-FFF2-40B4-BE49-F238E27FC236}">
              <a16:creationId xmlns:a16="http://schemas.microsoft.com/office/drawing/2014/main" id="{A6C3094A-004C-458F-AD52-9BB43DA3B898}"/>
            </a:ext>
          </a:extLst>
        </xdr:cNvPr>
        <xdr:cNvCxnSpPr/>
      </xdr:nvCxnSpPr>
      <xdr:spPr>
        <a:xfrm flipV="1">
          <a:off x="11312525" y="6535434"/>
          <a:ext cx="685800" cy="15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96753</xdr:rowOff>
    </xdr:from>
    <xdr:to>
      <xdr:col>60</xdr:col>
      <xdr:colOff>123825</xdr:colOff>
      <xdr:row>34</xdr:row>
      <xdr:rowOff>26903</xdr:rowOff>
    </xdr:to>
    <xdr:sp macro="" textlink="">
      <xdr:nvSpPr>
        <xdr:cNvPr id="155" name="楕円 154">
          <a:extLst>
            <a:ext uri="{FF2B5EF4-FFF2-40B4-BE49-F238E27FC236}">
              <a16:creationId xmlns:a16="http://schemas.microsoft.com/office/drawing/2014/main" id="{431D174D-51E7-4521-90D5-151BBB51F2FC}"/>
            </a:ext>
          </a:extLst>
        </xdr:cNvPr>
        <xdr:cNvSpPr/>
      </xdr:nvSpPr>
      <xdr:spPr>
        <a:xfrm>
          <a:off x="10572115" y="650326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147553</xdr:rowOff>
    </xdr:from>
    <xdr:to>
      <xdr:col>64</xdr:col>
      <xdr:colOff>73025</xdr:colOff>
      <xdr:row>34</xdr:row>
      <xdr:rowOff>113079</xdr:rowOff>
    </xdr:to>
    <xdr:cxnSp macro="">
      <xdr:nvCxnSpPr>
        <xdr:cNvPr id="156" name="直線コネクタ 155">
          <a:extLst>
            <a:ext uri="{FF2B5EF4-FFF2-40B4-BE49-F238E27FC236}">
              <a16:creationId xmlns:a16="http://schemas.microsoft.com/office/drawing/2014/main" id="{64F16352-D50F-4F65-B0CA-33FF8849D825}"/>
            </a:ext>
          </a:extLst>
        </xdr:cNvPr>
        <xdr:cNvCxnSpPr/>
      </xdr:nvCxnSpPr>
      <xdr:spPr>
        <a:xfrm>
          <a:off x="10626725" y="6555973"/>
          <a:ext cx="685800" cy="13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145030</xdr:rowOff>
    </xdr:from>
    <xdr:ext cx="469744" cy="259045"/>
    <xdr:sp macro="" textlink="">
      <xdr:nvSpPr>
        <xdr:cNvPr id="157" name="n_1aveValue債務償還比率">
          <a:extLst>
            <a:ext uri="{FF2B5EF4-FFF2-40B4-BE49-F238E27FC236}">
              <a16:creationId xmlns:a16="http://schemas.microsoft.com/office/drawing/2014/main" id="{50F3BDF5-CFB4-4E61-8493-44B87AC5ACEC}"/>
            </a:ext>
          </a:extLst>
        </xdr:cNvPr>
        <xdr:cNvSpPr txBox="1"/>
      </xdr:nvSpPr>
      <xdr:spPr>
        <a:xfrm>
          <a:off x="12459412" y="552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139632</xdr:rowOff>
    </xdr:from>
    <xdr:ext cx="469744" cy="259045"/>
    <xdr:sp macro="" textlink="">
      <xdr:nvSpPr>
        <xdr:cNvPr id="158" name="n_2aveValue債務償還比率">
          <a:extLst>
            <a:ext uri="{FF2B5EF4-FFF2-40B4-BE49-F238E27FC236}">
              <a16:creationId xmlns:a16="http://schemas.microsoft.com/office/drawing/2014/main" id="{412B4605-B65C-4C56-A5C4-159157FEA2A1}"/>
            </a:ext>
          </a:extLst>
        </xdr:cNvPr>
        <xdr:cNvSpPr txBox="1"/>
      </xdr:nvSpPr>
      <xdr:spPr>
        <a:xfrm>
          <a:off x="11780597" y="551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127109</xdr:rowOff>
    </xdr:from>
    <xdr:ext cx="469744" cy="259045"/>
    <xdr:sp macro="" textlink="">
      <xdr:nvSpPr>
        <xdr:cNvPr id="159" name="n_3aveValue債務償還比率">
          <a:extLst>
            <a:ext uri="{FF2B5EF4-FFF2-40B4-BE49-F238E27FC236}">
              <a16:creationId xmlns:a16="http://schemas.microsoft.com/office/drawing/2014/main" id="{B4B3B0D0-08E5-42A5-95BE-FEC87958E920}"/>
            </a:ext>
          </a:extLst>
        </xdr:cNvPr>
        <xdr:cNvSpPr txBox="1"/>
      </xdr:nvSpPr>
      <xdr:spPr>
        <a:xfrm>
          <a:off x="11094797" y="56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518</xdr:rowOff>
    </xdr:from>
    <xdr:ext cx="469744" cy="259045"/>
    <xdr:sp macro="" textlink="">
      <xdr:nvSpPr>
        <xdr:cNvPr id="160" name="n_4aveValue債務償還比率">
          <a:extLst>
            <a:ext uri="{FF2B5EF4-FFF2-40B4-BE49-F238E27FC236}">
              <a16:creationId xmlns:a16="http://schemas.microsoft.com/office/drawing/2014/main" id="{0408085D-D287-43B2-9888-AA99F7E8A600}"/>
            </a:ext>
          </a:extLst>
        </xdr:cNvPr>
        <xdr:cNvSpPr txBox="1"/>
      </xdr:nvSpPr>
      <xdr:spPr>
        <a:xfrm>
          <a:off x="10408997" y="572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97722</xdr:rowOff>
    </xdr:from>
    <xdr:ext cx="469744" cy="259045"/>
    <xdr:sp macro="" textlink="">
      <xdr:nvSpPr>
        <xdr:cNvPr id="161" name="n_1mainValue債務償還比率">
          <a:extLst>
            <a:ext uri="{FF2B5EF4-FFF2-40B4-BE49-F238E27FC236}">
              <a16:creationId xmlns:a16="http://schemas.microsoft.com/office/drawing/2014/main" id="{349A0A5B-C44C-409A-BE83-C6082106409D}"/>
            </a:ext>
          </a:extLst>
        </xdr:cNvPr>
        <xdr:cNvSpPr txBox="1"/>
      </xdr:nvSpPr>
      <xdr:spPr>
        <a:xfrm>
          <a:off x="12459412" y="65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165131</xdr:rowOff>
    </xdr:from>
    <xdr:ext cx="560923" cy="259045"/>
    <xdr:sp macro="" textlink="">
      <xdr:nvSpPr>
        <xdr:cNvPr id="162" name="n_2mainValue債務償還比率">
          <a:extLst>
            <a:ext uri="{FF2B5EF4-FFF2-40B4-BE49-F238E27FC236}">
              <a16:creationId xmlns:a16="http://schemas.microsoft.com/office/drawing/2014/main" id="{8DE83DEE-1633-4373-9E62-F6F0C7DC495A}"/>
            </a:ext>
          </a:extLst>
        </xdr:cNvPr>
        <xdr:cNvSpPr txBox="1"/>
      </xdr:nvSpPr>
      <xdr:spPr>
        <a:xfrm>
          <a:off x="11752153" y="65792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155006</xdr:rowOff>
    </xdr:from>
    <xdr:ext cx="560923" cy="259045"/>
    <xdr:sp macro="" textlink="">
      <xdr:nvSpPr>
        <xdr:cNvPr id="163" name="n_3mainValue債務償還比率">
          <a:extLst>
            <a:ext uri="{FF2B5EF4-FFF2-40B4-BE49-F238E27FC236}">
              <a16:creationId xmlns:a16="http://schemas.microsoft.com/office/drawing/2014/main" id="{C2EF6D28-615A-43C0-A3B4-B6A4259B9BB8}"/>
            </a:ext>
          </a:extLst>
        </xdr:cNvPr>
        <xdr:cNvSpPr txBox="1"/>
      </xdr:nvSpPr>
      <xdr:spPr>
        <a:xfrm>
          <a:off x="11066353" y="67367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18030</xdr:rowOff>
    </xdr:from>
    <xdr:ext cx="560923" cy="259045"/>
    <xdr:sp macro="" textlink="">
      <xdr:nvSpPr>
        <xdr:cNvPr id="164" name="n_4mainValue債務償還比率">
          <a:extLst>
            <a:ext uri="{FF2B5EF4-FFF2-40B4-BE49-F238E27FC236}">
              <a16:creationId xmlns:a16="http://schemas.microsoft.com/office/drawing/2014/main" id="{9AA189C2-1B0B-4700-AC08-CE7FEADDF1C1}"/>
            </a:ext>
          </a:extLst>
        </xdr:cNvPr>
        <xdr:cNvSpPr txBox="1"/>
      </xdr:nvSpPr>
      <xdr:spPr>
        <a:xfrm>
          <a:off x="10380553" y="66036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A60F28B6-3919-4226-B8EE-A5FCE6450977}"/>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5BCD46A-EA9D-4C8B-A8EE-91A14B4243CD}"/>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4FA35CC8-DAE2-4789-9740-D705B28ACEFE}"/>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6FC3CEC-FC7E-42FE-A607-B4E158FB2734}"/>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6D404398-F7C4-42CA-8A0D-9FD890402FC6}"/>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D0D94D9F-3309-4722-AB04-3681DCE080FE}"/>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D62A26-8052-4A96-9EC5-FAB6FD77D3E3}"/>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29D6534-0733-4800-B163-5EEC1CFE92C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C7488F-B4D7-452A-BB6D-66FE9293F8CF}"/>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00ADF6-8FD5-4D2F-BB32-F621B6038CEE}"/>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594EE9-8C96-40D8-90EB-566EFFF401DF}"/>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08720E2-8744-4F52-AF6B-A28078F08B1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A42733-4EE4-4205-8D3A-1FB4A2B5B3DA}"/>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9E60C7-98E8-489B-81AD-A48DEF287F5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A9B212-FA7A-4E99-8166-DBC6E0F70C2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51085B-54BB-4E9A-B2B1-C2BCEAB5642C}"/>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14,693
14,405
75.18
9,575,593
9,240,660
295,583
6,073,086
12,099,706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F2F8F0-2A30-4F94-88A4-BEF55CB00699}"/>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65CEFD-4D7A-463E-96A3-50F3E139EFB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8A33AA-35F0-4958-94EA-0C71F055882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42DEC5-4C86-4019-AE75-2368CDD503BC}"/>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BD2BE5-ABD2-494E-8865-70E9F323DA8E}"/>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78D0CB9-F5A6-4372-8E7A-4D7B6A1FDE0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854E37-7685-4C02-B08A-0683153D7B7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B92332-578E-4C64-A067-4F7A4598B17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04D8E9-579F-43EA-BEA6-FE17B1585D6F}"/>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BA21CB-39F6-40F9-94A3-5635E0E964B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00A1CA-C0D4-4009-9FEF-2A2AC46A8A1C}"/>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A5823D-E7CD-4AC1-9438-0D7DFEF6902F}"/>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57C41A-A756-4408-828A-CB688371B36D}"/>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31E601-AE00-4ABC-B740-9949EAEEBFF1}"/>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AA176C-7DDE-4EAA-BEB6-72F8537B31C3}"/>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C36D4E-2E95-402A-893F-5B78629D57C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5FD567B-5FA0-49C4-AFFA-7D2FC56C86D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A9AB48-3D4A-4E01-BD8F-5820019D100A}"/>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6E8886-F8EC-48BA-876C-28DFC513FB3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410585-F982-41F3-B875-7DB2A857D70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6DD721-E901-42AA-B531-31EE9828BED3}"/>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D3620A-D2C9-48C0-928B-9B78006BE01E}"/>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FA052C2-FBBE-42A5-A120-EB2426EE602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3CDB43-20DC-4264-876B-2ADB8FFE5FFA}"/>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93F863-4853-4AC3-8928-6C3EE6B7CDB2}"/>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4ECC58-9BF2-4875-AC7A-C3786EB464E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516704-B6AF-494C-8076-9A8FD7D1F21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6D22929-F47E-4E87-863B-6726334F546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1A4108-65C5-4A31-B075-B771D63F8FF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B600B4-ED65-4A1B-B021-E2B30C225892}"/>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5063D3-2200-42AB-AC6C-7EDDD1693A1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154713-F25C-46B7-B6FF-1BCEEB3679F6}"/>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FE7B81B-A59E-405F-89E5-EDCC0D631410}"/>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21DCEA7-7B5F-40A1-B053-BBD4E10DB2D8}"/>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CB83F50-1493-4DC9-873B-CC9E44C4D556}"/>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20D73C3-88DE-437D-A348-56D29D75C09C}"/>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14CA06D-31F7-450E-BF2C-988E0CD07896}"/>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5E53B0C-CE6D-4585-A93A-F5ACE0F61FA1}"/>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FB83F73-C935-433B-AD67-FE783E807C2C}"/>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6662894-AAD2-4222-99C0-4DD79DCE21D3}"/>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19C8255-979D-4A86-81F0-74A34AE820EB}"/>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D36765E-C5FB-4B88-BE38-F02018EE5E62}"/>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3DBDE58-EDD2-471A-8218-027CCD815D33}"/>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DB86442D-EFC5-4F78-B09E-8661A1637B2C}"/>
            </a:ext>
          </a:extLst>
        </xdr:cNvPr>
        <xdr:cNvCxnSpPr/>
      </xdr:nvCxnSpPr>
      <xdr:spPr>
        <a:xfrm flipV="1">
          <a:off x="4173855" y="5764149"/>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7F5B8C8-8785-4263-BFA5-A7D0CC8C4FAE}"/>
            </a:ext>
          </a:extLst>
        </xdr:cNvPr>
        <xdr:cNvSpPr txBox="1"/>
      </xdr:nvSpPr>
      <xdr:spPr>
        <a:xfrm>
          <a:off x="4212590" y="70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2B633B81-B4FE-4BED-ADBE-71FF98EC78FB}"/>
            </a:ext>
          </a:extLst>
        </xdr:cNvPr>
        <xdr:cNvCxnSpPr/>
      </xdr:nvCxnSpPr>
      <xdr:spPr>
        <a:xfrm>
          <a:off x="4112260" y="7088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B227EEC6-A52F-48A8-A388-815531A03AB1}"/>
            </a:ext>
          </a:extLst>
        </xdr:cNvPr>
        <xdr:cNvSpPr txBox="1"/>
      </xdr:nvSpPr>
      <xdr:spPr>
        <a:xfrm>
          <a:off x="4212590" y="55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2C2819CA-0182-4463-9263-2DC6A583A5B5}"/>
            </a:ext>
          </a:extLst>
        </xdr:cNvPr>
        <xdr:cNvCxnSpPr/>
      </xdr:nvCxnSpPr>
      <xdr:spPr>
        <a:xfrm>
          <a:off x="4112260" y="5764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A0A68D98-1C41-4AEB-8215-AEC0EFE921C7}"/>
            </a:ext>
          </a:extLst>
        </xdr:cNvPr>
        <xdr:cNvSpPr txBox="1"/>
      </xdr:nvSpPr>
      <xdr:spPr>
        <a:xfrm>
          <a:off x="421259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7EA9BE2B-0877-44EA-ACB3-B6D9B009CFA7}"/>
            </a:ext>
          </a:extLst>
        </xdr:cNvPr>
        <xdr:cNvSpPr/>
      </xdr:nvSpPr>
      <xdr:spPr>
        <a:xfrm>
          <a:off x="4131310" y="64002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FEAE6561-7C7D-4697-885C-17F580D8EB24}"/>
            </a:ext>
          </a:extLst>
        </xdr:cNvPr>
        <xdr:cNvSpPr/>
      </xdr:nvSpPr>
      <xdr:spPr>
        <a:xfrm>
          <a:off x="3388360" y="63591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69314FE0-AE03-4403-AFEB-254049A44713}"/>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E0CF06CA-DDBD-4D2D-A3A4-4AC0B1FA59E5}"/>
            </a:ext>
          </a:extLst>
        </xdr:cNvPr>
        <xdr:cNvSpPr/>
      </xdr:nvSpPr>
      <xdr:spPr>
        <a:xfrm>
          <a:off x="1774190" y="63042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BA70B143-98DF-4D83-BA9B-169490AE1A52}"/>
            </a:ext>
          </a:extLst>
        </xdr:cNvPr>
        <xdr:cNvSpPr/>
      </xdr:nvSpPr>
      <xdr:spPr>
        <a:xfrm>
          <a:off x="988060" y="62478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E9C181A-1B61-4932-B9CE-B70E28BA0646}"/>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F38A364-3414-43B5-9AF7-41ADA9AA785C}"/>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FD03334-E294-4C4B-97FA-B1F7EAAD508E}"/>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55ADDC-0E93-4F53-B3D3-95FE12D13482}"/>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CB1D82-6B98-4374-982A-AC311308AF45}"/>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43688</xdr:rowOff>
    </xdr:from>
    <xdr:to>
      <xdr:col>24</xdr:col>
      <xdr:colOff>114300</xdr:colOff>
      <xdr:row>39</xdr:row>
      <xdr:rowOff>145288</xdr:rowOff>
    </xdr:to>
    <xdr:sp macro="" textlink="">
      <xdr:nvSpPr>
        <xdr:cNvPr id="71" name="楕円 70">
          <a:extLst>
            <a:ext uri="{FF2B5EF4-FFF2-40B4-BE49-F238E27FC236}">
              <a16:creationId xmlns:a16="http://schemas.microsoft.com/office/drawing/2014/main" id="{D7905B22-38D0-4867-8A90-EC86CC2EE343}"/>
            </a:ext>
          </a:extLst>
        </xdr:cNvPr>
        <xdr:cNvSpPr/>
      </xdr:nvSpPr>
      <xdr:spPr>
        <a:xfrm>
          <a:off x="4131310" y="673214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22115</xdr:rowOff>
    </xdr:from>
    <xdr:ext cx="405111" cy="259045"/>
    <xdr:sp macro="" textlink="">
      <xdr:nvSpPr>
        <xdr:cNvPr id="72" name="【道路】&#10;有形固定資産減価償却率該当値テキスト">
          <a:extLst>
            <a:ext uri="{FF2B5EF4-FFF2-40B4-BE49-F238E27FC236}">
              <a16:creationId xmlns:a16="http://schemas.microsoft.com/office/drawing/2014/main" id="{2BFBAC9C-0290-471F-8392-E65D4B667DF4}"/>
            </a:ext>
          </a:extLst>
        </xdr:cNvPr>
        <xdr:cNvSpPr txBox="1"/>
      </xdr:nvSpPr>
      <xdr:spPr>
        <a:xfrm>
          <a:off x="4212590" y="670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29972</xdr:rowOff>
    </xdr:from>
    <xdr:to>
      <xdr:col>20</xdr:col>
      <xdr:colOff>38100</xdr:colOff>
      <xdr:row>39</xdr:row>
      <xdr:rowOff>131572</xdr:rowOff>
    </xdr:to>
    <xdr:sp macro="" textlink="">
      <xdr:nvSpPr>
        <xdr:cNvPr id="73" name="楕円 72">
          <a:extLst>
            <a:ext uri="{FF2B5EF4-FFF2-40B4-BE49-F238E27FC236}">
              <a16:creationId xmlns:a16="http://schemas.microsoft.com/office/drawing/2014/main" id="{9D89C4E2-2F6A-4BC6-BBC0-316D8D859447}"/>
            </a:ext>
          </a:extLst>
        </xdr:cNvPr>
        <xdr:cNvSpPr/>
      </xdr:nvSpPr>
      <xdr:spPr>
        <a:xfrm>
          <a:off x="3388360" y="671461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80772</xdr:rowOff>
    </xdr:from>
    <xdr:to>
      <xdr:col>24</xdr:col>
      <xdr:colOff>63500</xdr:colOff>
      <xdr:row>39</xdr:row>
      <xdr:rowOff>94488</xdr:rowOff>
    </xdr:to>
    <xdr:cxnSp macro="">
      <xdr:nvCxnSpPr>
        <xdr:cNvPr id="74" name="直線コネクタ 73">
          <a:extLst>
            <a:ext uri="{FF2B5EF4-FFF2-40B4-BE49-F238E27FC236}">
              <a16:creationId xmlns:a16="http://schemas.microsoft.com/office/drawing/2014/main" id="{70A6661D-D21D-4099-A897-C9291242A67A}"/>
            </a:ext>
          </a:extLst>
        </xdr:cNvPr>
        <xdr:cNvCxnSpPr/>
      </xdr:nvCxnSpPr>
      <xdr:spPr>
        <a:xfrm>
          <a:off x="3431540" y="6769227"/>
          <a:ext cx="74295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16256</xdr:rowOff>
    </xdr:from>
    <xdr:to>
      <xdr:col>15</xdr:col>
      <xdr:colOff>101600</xdr:colOff>
      <xdr:row>39</xdr:row>
      <xdr:rowOff>117856</xdr:rowOff>
    </xdr:to>
    <xdr:sp macro="" textlink="">
      <xdr:nvSpPr>
        <xdr:cNvPr id="75" name="楕円 74">
          <a:extLst>
            <a:ext uri="{FF2B5EF4-FFF2-40B4-BE49-F238E27FC236}">
              <a16:creationId xmlns:a16="http://schemas.microsoft.com/office/drawing/2014/main" id="{F956CFED-5D81-43BF-90B7-C9F8E75EF0D3}"/>
            </a:ext>
          </a:extLst>
        </xdr:cNvPr>
        <xdr:cNvSpPr/>
      </xdr:nvSpPr>
      <xdr:spPr>
        <a:xfrm>
          <a:off x="2571750" y="67066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67056</xdr:rowOff>
    </xdr:from>
    <xdr:to>
      <xdr:col>19</xdr:col>
      <xdr:colOff>177800</xdr:colOff>
      <xdr:row>39</xdr:row>
      <xdr:rowOff>80772</xdr:rowOff>
    </xdr:to>
    <xdr:cxnSp macro="">
      <xdr:nvCxnSpPr>
        <xdr:cNvPr id="76" name="直線コネクタ 75">
          <a:extLst>
            <a:ext uri="{FF2B5EF4-FFF2-40B4-BE49-F238E27FC236}">
              <a16:creationId xmlns:a16="http://schemas.microsoft.com/office/drawing/2014/main" id="{F09C074C-F545-49A6-A23D-BF1B0BB6D99D}"/>
            </a:ext>
          </a:extLst>
        </xdr:cNvPr>
        <xdr:cNvCxnSpPr/>
      </xdr:nvCxnSpPr>
      <xdr:spPr>
        <a:xfrm>
          <a:off x="2626360" y="6751701"/>
          <a:ext cx="80518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7112</xdr:rowOff>
    </xdr:from>
    <xdr:to>
      <xdr:col>10</xdr:col>
      <xdr:colOff>165100</xdr:colOff>
      <xdr:row>39</xdr:row>
      <xdr:rowOff>108712</xdr:rowOff>
    </xdr:to>
    <xdr:sp macro="" textlink="">
      <xdr:nvSpPr>
        <xdr:cNvPr id="77" name="楕円 76">
          <a:extLst>
            <a:ext uri="{FF2B5EF4-FFF2-40B4-BE49-F238E27FC236}">
              <a16:creationId xmlns:a16="http://schemas.microsoft.com/office/drawing/2014/main" id="{C67DE0CB-F363-473B-B369-A122E3C73ED8}"/>
            </a:ext>
          </a:extLst>
        </xdr:cNvPr>
        <xdr:cNvSpPr/>
      </xdr:nvSpPr>
      <xdr:spPr>
        <a:xfrm>
          <a:off x="1774190" y="669556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57912</xdr:rowOff>
    </xdr:from>
    <xdr:to>
      <xdr:col>15</xdr:col>
      <xdr:colOff>50800</xdr:colOff>
      <xdr:row>39</xdr:row>
      <xdr:rowOff>67056</xdr:rowOff>
    </xdr:to>
    <xdr:cxnSp macro="">
      <xdr:nvCxnSpPr>
        <xdr:cNvPr id="78" name="直線コネクタ 77">
          <a:extLst>
            <a:ext uri="{FF2B5EF4-FFF2-40B4-BE49-F238E27FC236}">
              <a16:creationId xmlns:a16="http://schemas.microsoft.com/office/drawing/2014/main" id="{599F11D3-0A31-477F-B25B-B53D7E401183}"/>
            </a:ext>
          </a:extLst>
        </xdr:cNvPr>
        <xdr:cNvCxnSpPr/>
      </xdr:nvCxnSpPr>
      <xdr:spPr>
        <a:xfrm>
          <a:off x="1828800" y="6740652"/>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169418</xdr:rowOff>
    </xdr:from>
    <xdr:to>
      <xdr:col>6</xdr:col>
      <xdr:colOff>38100</xdr:colOff>
      <xdr:row>39</xdr:row>
      <xdr:rowOff>99568</xdr:rowOff>
    </xdr:to>
    <xdr:sp macro="" textlink="">
      <xdr:nvSpPr>
        <xdr:cNvPr id="79" name="楕円 78">
          <a:extLst>
            <a:ext uri="{FF2B5EF4-FFF2-40B4-BE49-F238E27FC236}">
              <a16:creationId xmlns:a16="http://schemas.microsoft.com/office/drawing/2014/main" id="{7EAB5FB1-916E-4268-A811-C3172C7B4AA7}"/>
            </a:ext>
          </a:extLst>
        </xdr:cNvPr>
        <xdr:cNvSpPr/>
      </xdr:nvSpPr>
      <xdr:spPr>
        <a:xfrm>
          <a:off x="988060" y="668832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48768</xdr:rowOff>
    </xdr:from>
    <xdr:to>
      <xdr:col>10</xdr:col>
      <xdr:colOff>114300</xdr:colOff>
      <xdr:row>39</xdr:row>
      <xdr:rowOff>57912</xdr:rowOff>
    </xdr:to>
    <xdr:cxnSp macro="">
      <xdr:nvCxnSpPr>
        <xdr:cNvPr id="80" name="直線コネクタ 79">
          <a:extLst>
            <a:ext uri="{FF2B5EF4-FFF2-40B4-BE49-F238E27FC236}">
              <a16:creationId xmlns:a16="http://schemas.microsoft.com/office/drawing/2014/main" id="{E5807B6C-2B97-4CEF-BFDF-E6D786AF2C2C}"/>
            </a:ext>
          </a:extLst>
        </xdr:cNvPr>
        <xdr:cNvCxnSpPr/>
      </xdr:nvCxnSpPr>
      <xdr:spPr>
        <a:xfrm>
          <a:off x="1031240" y="6737223"/>
          <a:ext cx="79756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8071E26A-F1C8-44A6-9BF8-E507FD9B4F09}"/>
            </a:ext>
          </a:extLst>
        </xdr:cNvPr>
        <xdr:cNvSpPr txBox="1"/>
      </xdr:nvSpPr>
      <xdr:spPr>
        <a:xfrm>
          <a:off x="3239144" y="613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BBFEEABF-10C2-43CE-B723-5D683F17753A}"/>
            </a:ext>
          </a:extLst>
        </xdr:cNvPr>
        <xdr:cNvSpPr txBox="1"/>
      </xdr:nvSpPr>
      <xdr:spPr>
        <a:xfrm>
          <a:off x="2439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E26D9ABA-3785-48AF-979E-3544F87C4126}"/>
            </a:ext>
          </a:extLst>
        </xdr:cNvPr>
        <xdr:cNvSpPr txBox="1"/>
      </xdr:nvSpPr>
      <xdr:spPr>
        <a:xfrm>
          <a:off x="164148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id="{8A3A10AE-CD3B-403A-8B2A-8486C405D488}"/>
            </a:ext>
          </a:extLst>
        </xdr:cNvPr>
        <xdr:cNvSpPr txBox="1"/>
      </xdr:nvSpPr>
      <xdr:spPr>
        <a:xfrm>
          <a:off x="855354" y="601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122699</xdr:rowOff>
    </xdr:from>
    <xdr:ext cx="405111" cy="259045"/>
    <xdr:sp macro="" textlink="">
      <xdr:nvSpPr>
        <xdr:cNvPr id="85" name="n_1mainValue【道路】&#10;有形固定資産減価償却率">
          <a:extLst>
            <a:ext uri="{FF2B5EF4-FFF2-40B4-BE49-F238E27FC236}">
              <a16:creationId xmlns:a16="http://schemas.microsoft.com/office/drawing/2014/main" id="{7D026B87-26D1-4FE8-8796-6DFE6C68AFF5}"/>
            </a:ext>
          </a:extLst>
        </xdr:cNvPr>
        <xdr:cNvSpPr txBox="1"/>
      </xdr:nvSpPr>
      <xdr:spPr>
        <a:xfrm>
          <a:off x="3239144" y="681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108983</xdr:rowOff>
    </xdr:from>
    <xdr:ext cx="405111" cy="259045"/>
    <xdr:sp macro="" textlink="">
      <xdr:nvSpPr>
        <xdr:cNvPr id="86" name="n_2mainValue【道路】&#10;有形固定資産減価償却率">
          <a:extLst>
            <a:ext uri="{FF2B5EF4-FFF2-40B4-BE49-F238E27FC236}">
              <a16:creationId xmlns:a16="http://schemas.microsoft.com/office/drawing/2014/main" id="{971D82A4-7949-487D-9CF0-2473A6E7C3CC}"/>
            </a:ext>
          </a:extLst>
        </xdr:cNvPr>
        <xdr:cNvSpPr txBox="1"/>
      </xdr:nvSpPr>
      <xdr:spPr>
        <a:xfrm>
          <a:off x="2439044" y="679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99839</xdr:rowOff>
    </xdr:from>
    <xdr:ext cx="405111" cy="259045"/>
    <xdr:sp macro="" textlink="">
      <xdr:nvSpPr>
        <xdr:cNvPr id="87" name="n_3mainValue【道路】&#10;有形固定資産減価償却率">
          <a:extLst>
            <a:ext uri="{FF2B5EF4-FFF2-40B4-BE49-F238E27FC236}">
              <a16:creationId xmlns:a16="http://schemas.microsoft.com/office/drawing/2014/main" id="{2B56BC38-8DFF-40EE-9227-F3A4E9DC949B}"/>
            </a:ext>
          </a:extLst>
        </xdr:cNvPr>
        <xdr:cNvSpPr txBox="1"/>
      </xdr:nvSpPr>
      <xdr:spPr>
        <a:xfrm>
          <a:off x="1641484" y="6782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90695</xdr:rowOff>
    </xdr:from>
    <xdr:ext cx="405111" cy="259045"/>
    <xdr:sp macro="" textlink="">
      <xdr:nvSpPr>
        <xdr:cNvPr id="88" name="n_4mainValue【道路】&#10;有形固定資産減価償却率">
          <a:extLst>
            <a:ext uri="{FF2B5EF4-FFF2-40B4-BE49-F238E27FC236}">
              <a16:creationId xmlns:a16="http://schemas.microsoft.com/office/drawing/2014/main" id="{F641B76B-B302-441C-8FD0-8295FD759ABD}"/>
            </a:ext>
          </a:extLst>
        </xdr:cNvPr>
        <xdr:cNvSpPr txBox="1"/>
      </xdr:nvSpPr>
      <xdr:spPr>
        <a:xfrm>
          <a:off x="855354" y="67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3AB02E6-49EB-4B61-AFB0-271957BC00CD}"/>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A853D54-65DB-4AA5-842F-89C6F46002A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222AFE0-E7D5-4FFA-804C-0700001B468D}"/>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12FA930-FB78-4207-A1A6-264F5024122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9D39EA0-41BA-49F0-9A84-B71D9DC3520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E16B42D-343B-42A7-B6BE-FF1F1C253918}"/>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BFD9367-7725-4149-A406-E451E630B89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4828863-B3D8-4B06-ABE9-FDC57303A9F9}"/>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A9ECA41-DFCA-4B43-AFED-9C9E8F2D81DA}"/>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A78A06C-0577-428B-B3E9-9F6A6950C46E}"/>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E36CDAA-F124-4D16-A9B5-BE2C508AF5CA}"/>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EEE55B1-6A1C-4FEC-BD2F-BC54C6A4777F}"/>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B11F93B-ED45-4F7A-A708-713500E23A34}"/>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93F7050-16AD-40D4-9DD7-5ED91172B22A}"/>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8299962-BB00-4234-8427-3DB477682901}"/>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205B0D3-A5AE-49AF-BE96-9CFA287D5251}"/>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0C32141-8A9F-48A3-B637-90B3AF63BC96}"/>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2B808E1-7D03-4E34-A324-8A6620AE7460}"/>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1FA03A4-F05C-4D03-BEB9-CFC60EF2458D}"/>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580BEB9-9B9B-4DDF-A3FC-3958059E5209}"/>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B51C144-E80D-40C5-8ED2-31D0A9AF8BF7}"/>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9769C36-7FA1-4B9D-A188-4E9F2745157A}"/>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2BF4AD1-CDD2-4C9E-A79D-52C1CA4367D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1BC91304-D7F2-46CB-9187-51F2BC78B156}"/>
            </a:ext>
          </a:extLst>
        </xdr:cNvPr>
        <xdr:cNvCxnSpPr/>
      </xdr:nvCxnSpPr>
      <xdr:spPr>
        <a:xfrm flipV="1">
          <a:off x="9429115" y="5889688"/>
          <a:ext cx="0" cy="128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87B71A98-78CE-4695-8BA5-7DECA1528795}"/>
            </a:ext>
          </a:extLst>
        </xdr:cNvPr>
        <xdr:cNvSpPr txBox="1"/>
      </xdr:nvSpPr>
      <xdr:spPr>
        <a:xfrm>
          <a:off x="946785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79963E67-6965-4A11-9D9D-346255C4FBA5}"/>
            </a:ext>
          </a:extLst>
        </xdr:cNvPr>
        <xdr:cNvCxnSpPr/>
      </xdr:nvCxnSpPr>
      <xdr:spPr>
        <a:xfrm>
          <a:off x="9356090" y="717402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7FEB074D-DB23-4B3C-A437-346D28AF0C03}"/>
            </a:ext>
          </a:extLst>
        </xdr:cNvPr>
        <xdr:cNvSpPr txBox="1"/>
      </xdr:nvSpPr>
      <xdr:spPr>
        <a:xfrm>
          <a:off x="9467850" y="56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59BE42E6-6229-4019-B737-8152782A3129}"/>
            </a:ext>
          </a:extLst>
        </xdr:cNvPr>
        <xdr:cNvCxnSpPr/>
      </xdr:nvCxnSpPr>
      <xdr:spPr>
        <a:xfrm>
          <a:off x="9356090" y="588968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5BCFBBD7-8BB6-4C55-B700-DEA76637EA45}"/>
            </a:ext>
          </a:extLst>
        </xdr:cNvPr>
        <xdr:cNvSpPr txBox="1"/>
      </xdr:nvSpPr>
      <xdr:spPr>
        <a:xfrm>
          <a:off x="9467850" y="6743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C1CFAE05-0933-4B20-B3C7-299AB0FD490C}"/>
            </a:ext>
          </a:extLst>
        </xdr:cNvPr>
        <xdr:cNvSpPr/>
      </xdr:nvSpPr>
      <xdr:spPr>
        <a:xfrm>
          <a:off x="9394190" y="677054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F46B8680-1CF4-4053-824B-7A933517A7A4}"/>
            </a:ext>
          </a:extLst>
        </xdr:cNvPr>
        <xdr:cNvSpPr/>
      </xdr:nvSpPr>
      <xdr:spPr>
        <a:xfrm>
          <a:off x="8632190" y="676534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25D45EF-F2BE-4F46-9ACE-4A070516DF8F}"/>
            </a:ext>
          </a:extLst>
        </xdr:cNvPr>
        <xdr:cNvSpPr/>
      </xdr:nvSpPr>
      <xdr:spPr>
        <a:xfrm>
          <a:off x="7846060" y="67788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AD0167A1-26FF-446D-9843-C0B564142C54}"/>
            </a:ext>
          </a:extLst>
        </xdr:cNvPr>
        <xdr:cNvSpPr/>
      </xdr:nvSpPr>
      <xdr:spPr>
        <a:xfrm>
          <a:off x="7029450" y="67810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156731</xdr:rowOff>
    </xdr:from>
    <xdr:to>
      <xdr:col>36</xdr:col>
      <xdr:colOff>165100</xdr:colOff>
      <xdr:row>37</xdr:row>
      <xdr:rowOff>86881</xdr:rowOff>
    </xdr:to>
    <xdr:sp macro="" textlink="">
      <xdr:nvSpPr>
        <xdr:cNvPr id="122" name="フローチャート: 判断 121">
          <a:extLst>
            <a:ext uri="{FF2B5EF4-FFF2-40B4-BE49-F238E27FC236}">
              <a16:creationId xmlns:a16="http://schemas.microsoft.com/office/drawing/2014/main" id="{79074AF9-2DA9-4881-B0CF-2B7331606B16}"/>
            </a:ext>
          </a:extLst>
        </xdr:cNvPr>
        <xdr:cNvSpPr/>
      </xdr:nvSpPr>
      <xdr:spPr>
        <a:xfrm>
          <a:off x="6231890" y="633083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DE4EB7C-775F-40FB-82B6-9BD8AA587CBA}"/>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3EBDCAF-A137-460C-8661-1F7D66F17C4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2758D5-BCC6-44D5-A717-18EE7791781A}"/>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2313AB-F4B1-4B16-8DC5-0D100C6D614D}"/>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907368F-DEF5-4029-8C00-76EFDF7B19A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29458</xdr:rowOff>
    </xdr:from>
    <xdr:to>
      <xdr:col>55</xdr:col>
      <xdr:colOff>50800</xdr:colOff>
      <xdr:row>39</xdr:row>
      <xdr:rowOff>131058</xdr:rowOff>
    </xdr:to>
    <xdr:sp macro="" textlink="">
      <xdr:nvSpPr>
        <xdr:cNvPr id="128" name="楕円 127">
          <a:extLst>
            <a:ext uri="{FF2B5EF4-FFF2-40B4-BE49-F238E27FC236}">
              <a16:creationId xmlns:a16="http://schemas.microsoft.com/office/drawing/2014/main" id="{359F74CD-A961-44CD-8E78-CEE0409F9360}"/>
            </a:ext>
          </a:extLst>
        </xdr:cNvPr>
        <xdr:cNvSpPr/>
      </xdr:nvSpPr>
      <xdr:spPr>
        <a:xfrm>
          <a:off x="9394190" y="6714103"/>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52335</xdr:rowOff>
    </xdr:from>
    <xdr:ext cx="534377" cy="259045"/>
    <xdr:sp macro="" textlink="">
      <xdr:nvSpPr>
        <xdr:cNvPr id="129" name="【道路】&#10;一人当たり延長該当値テキスト">
          <a:extLst>
            <a:ext uri="{FF2B5EF4-FFF2-40B4-BE49-F238E27FC236}">
              <a16:creationId xmlns:a16="http://schemas.microsoft.com/office/drawing/2014/main" id="{F1838DC9-099E-4C17-A74D-6F707C1ED6C0}"/>
            </a:ext>
          </a:extLst>
        </xdr:cNvPr>
        <xdr:cNvSpPr txBox="1"/>
      </xdr:nvSpPr>
      <xdr:spPr>
        <a:xfrm>
          <a:off x="9467850" y="65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38354</xdr:rowOff>
    </xdr:from>
    <xdr:to>
      <xdr:col>50</xdr:col>
      <xdr:colOff>165100</xdr:colOff>
      <xdr:row>39</xdr:row>
      <xdr:rowOff>139954</xdr:rowOff>
    </xdr:to>
    <xdr:sp macro="" textlink="">
      <xdr:nvSpPr>
        <xdr:cNvPr id="130" name="楕円 129">
          <a:extLst>
            <a:ext uri="{FF2B5EF4-FFF2-40B4-BE49-F238E27FC236}">
              <a16:creationId xmlns:a16="http://schemas.microsoft.com/office/drawing/2014/main" id="{A27B2776-08E1-49CF-B6EE-9466A443E467}"/>
            </a:ext>
          </a:extLst>
        </xdr:cNvPr>
        <xdr:cNvSpPr/>
      </xdr:nvSpPr>
      <xdr:spPr>
        <a:xfrm>
          <a:off x="8632190" y="672490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80258</xdr:rowOff>
    </xdr:from>
    <xdr:to>
      <xdr:col>55</xdr:col>
      <xdr:colOff>0</xdr:colOff>
      <xdr:row>39</xdr:row>
      <xdr:rowOff>89154</xdr:rowOff>
    </xdr:to>
    <xdr:cxnSp macro="">
      <xdr:nvCxnSpPr>
        <xdr:cNvPr id="131" name="直線コネクタ 130">
          <a:extLst>
            <a:ext uri="{FF2B5EF4-FFF2-40B4-BE49-F238E27FC236}">
              <a16:creationId xmlns:a16="http://schemas.microsoft.com/office/drawing/2014/main" id="{43255E8C-7434-4777-B6BA-01E6631F0284}"/>
            </a:ext>
          </a:extLst>
        </xdr:cNvPr>
        <xdr:cNvCxnSpPr/>
      </xdr:nvCxnSpPr>
      <xdr:spPr>
        <a:xfrm flipV="1">
          <a:off x="8686800" y="6768713"/>
          <a:ext cx="74295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45631</xdr:rowOff>
    </xdr:from>
    <xdr:to>
      <xdr:col>46</xdr:col>
      <xdr:colOff>38100</xdr:colOff>
      <xdr:row>39</xdr:row>
      <xdr:rowOff>147231</xdr:rowOff>
    </xdr:to>
    <xdr:sp macro="" textlink="">
      <xdr:nvSpPr>
        <xdr:cNvPr id="132" name="楕円 131">
          <a:extLst>
            <a:ext uri="{FF2B5EF4-FFF2-40B4-BE49-F238E27FC236}">
              <a16:creationId xmlns:a16="http://schemas.microsoft.com/office/drawing/2014/main" id="{86C34398-0183-4BBB-8ADE-AE8A6C0B2732}"/>
            </a:ext>
          </a:extLst>
        </xdr:cNvPr>
        <xdr:cNvSpPr/>
      </xdr:nvSpPr>
      <xdr:spPr>
        <a:xfrm>
          <a:off x="7846060" y="6734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89154</xdr:rowOff>
    </xdr:from>
    <xdr:to>
      <xdr:col>50</xdr:col>
      <xdr:colOff>114300</xdr:colOff>
      <xdr:row>39</xdr:row>
      <xdr:rowOff>96431</xdr:rowOff>
    </xdr:to>
    <xdr:cxnSp macro="">
      <xdr:nvCxnSpPr>
        <xdr:cNvPr id="133" name="直線コネクタ 132">
          <a:extLst>
            <a:ext uri="{FF2B5EF4-FFF2-40B4-BE49-F238E27FC236}">
              <a16:creationId xmlns:a16="http://schemas.microsoft.com/office/drawing/2014/main" id="{312DD02E-2C8F-4119-B608-46F03BFAEB70}"/>
            </a:ext>
          </a:extLst>
        </xdr:cNvPr>
        <xdr:cNvCxnSpPr/>
      </xdr:nvCxnSpPr>
      <xdr:spPr>
        <a:xfrm flipV="1">
          <a:off x="7889240" y="677951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56509</xdr:rowOff>
    </xdr:from>
    <xdr:to>
      <xdr:col>41</xdr:col>
      <xdr:colOff>101600</xdr:colOff>
      <xdr:row>39</xdr:row>
      <xdr:rowOff>158109</xdr:rowOff>
    </xdr:to>
    <xdr:sp macro="" textlink="">
      <xdr:nvSpPr>
        <xdr:cNvPr id="134" name="楕円 133">
          <a:extLst>
            <a:ext uri="{FF2B5EF4-FFF2-40B4-BE49-F238E27FC236}">
              <a16:creationId xmlns:a16="http://schemas.microsoft.com/office/drawing/2014/main" id="{5FD9AB97-2B1A-4608-9977-498B575A3C48}"/>
            </a:ext>
          </a:extLst>
        </xdr:cNvPr>
        <xdr:cNvSpPr/>
      </xdr:nvSpPr>
      <xdr:spPr>
        <a:xfrm>
          <a:off x="7029450" y="674686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96431</xdr:rowOff>
    </xdr:from>
    <xdr:to>
      <xdr:col>45</xdr:col>
      <xdr:colOff>177800</xdr:colOff>
      <xdr:row>39</xdr:row>
      <xdr:rowOff>107309</xdr:rowOff>
    </xdr:to>
    <xdr:cxnSp macro="">
      <xdr:nvCxnSpPr>
        <xdr:cNvPr id="135" name="直線コネクタ 134">
          <a:extLst>
            <a:ext uri="{FF2B5EF4-FFF2-40B4-BE49-F238E27FC236}">
              <a16:creationId xmlns:a16="http://schemas.microsoft.com/office/drawing/2014/main" id="{49A4E521-56AE-4F15-A027-31C2D8E085C5}"/>
            </a:ext>
          </a:extLst>
        </xdr:cNvPr>
        <xdr:cNvCxnSpPr/>
      </xdr:nvCxnSpPr>
      <xdr:spPr>
        <a:xfrm flipV="1">
          <a:off x="7084060" y="6779171"/>
          <a:ext cx="80518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67634</xdr:rowOff>
    </xdr:from>
    <xdr:to>
      <xdr:col>36</xdr:col>
      <xdr:colOff>165100</xdr:colOff>
      <xdr:row>39</xdr:row>
      <xdr:rowOff>169234</xdr:rowOff>
    </xdr:to>
    <xdr:sp macro="" textlink="">
      <xdr:nvSpPr>
        <xdr:cNvPr id="136" name="楕円 135">
          <a:extLst>
            <a:ext uri="{FF2B5EF4-FFF2-40B4-BE49-F238E27FC236}">
              <a16:creationId xmlns:a16="http://schemas.microsoft.com/office/drawing/2014/main" id="{D02EA67E-FD41-48A4-9321-B03141A970F9}"/>
            </a:ext>
          </a:extLst>
        </xdr:cNvPr>
        <xdr:cNvSpPr/>
      </xdr:nvSpPr>
      <xdr:spPr>
        <a:xfrm>
          <a:off x="6231890" y="675227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107309</xdr:rowOff>
    </xdr:from>
    <xdr:to>
      <xdr:col>41</xdr:col>
      <xdr:colOff>50800</xdr:colOff>
      <xdr:row>39</xdr:row>
      <xdr:rowOff>118434</xdr:rowOff>
    </xdr:to>
    <xdr:cxnSp macro="">
      <xdr:nvCxnSpPr>
        <xdr:cNvPr id="137" name="直線コネクタ 136">
          <a:extLst>
            <a:ext uri="{FF2B5EF4-FFF2-40B4-BE49-F238E27FC236}">
              <a16:creationId xmlns:a16="http://schemas.microsoft.com/office/drawing/2014/main" id="{DEB611FE-F9AC-4EC7-AFAF-4ACE34E0754B}"/>
            </a:ext>
          </a:extLst>
        </xdr:cNvPr>
        <xdr:cNvCxnSpPr/>
      </xdr:nvCxnSpPr>
      <xdr:spPr>
        <a:xfrm flipV="1">
          <a:off x="6286500" y="6791954"/>
          <a:ext cx="79756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FF0338BB-07F1-4419-AF38-F796081C3358}"/>
            </a:ext>
          </a:extLst>
        </xdr:cNvPr>
        <xdr:cNvSpPr txBox="1"/>
      </xdr:nvSpPr>
      <xdr:spPr>
        <a:xfrm>
          <a:off x="842215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331A9069-218C-4427-9ACF-1B991C99AD4B}"/>
            </a:ext>
          </a:extLst>
        </xdr:cNvPr>
        <xdr:cNvSpPr txBox="1"/>
      </xdr:nvSpPr>
      <xdr:spPr>
        <a:xfrm>
          <a:off x="7641101" y="686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F7BC724B-8B49-4CB8-8D6B-A83EDB1D7E27}"/>
            </a:ext>
          </a:extLst>
        </xdr:cNvPr>
        <xdr:cNvSpPr txBox="1"/>
      </xdr:nvSpPr>
      <xdr:spPr>
        <a:xfrm>
          <a:off x="6854971" y="687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103408</xdr:rowOff>
    </xdr:from>
    <xdr:ext cx="534377" cy="259045"/>
    <xdr:sp macro="" textlink="">
      <xdr:nvSpPr>
        <xdr:cNvPr id="141" name="n_4aveValue【道路】&#10;一人当たり延長">
          <a:extLst>
            <a:ext uri="{FF2B5EF4-FFF2-40B4-BE49-F238E27FC236}">
              <a16:creationId xmlns:a16="http://schemas.microsoft.com/office/drawing/2014/main" id="{76B4EBAF-07D9-43C2-AEC7-B2E116DE9385}"/>
            </a:ext>
          </a:extLst>
        </xdr:cNvPr>
        <xdr:cNvSpPr txBox="1"/>
      </xdr:nvSpPr>
      <xdr:spPr>
        <a:xfrm>
          <a:off x="6038361" y="610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156481</xdr:rowOff>
    </xdr:from>
    <xdr:ext cx="534377" cy="259045"/>
    <xdr:sp macro="" textlink="">
      <xdr:nvSpPr>
        <xdr:cNvPr id="142" name="n_1mainValue【道路】&#10;一人当たり延長">
          <a:extLst>
            <a:ext uri="{FF2B5EF4-FFF2-40B4-BE49-F238E27FC236}">
              <a16:creationId xmlns:a16="http://schemas.microsoft.com/office/drawing/2014/main" id="{C8807DFE-0ACD-4BF6-9B35-DB4DCAA7E10F}"/>
            </a:ext>
          </a:extLst>
        </xdr:cNvPr>
        <xdr:cNvSpPr txBox="1"/>
      </xdr:nvSpPr>
      <xdr:spPr>
        <a:xfrm>
          <a:off x="8422151" y="65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163758</xdr:rowOff>
    </xdr:from>
    <xdr:ext cx="534377" cy="259045"/>
    <xdr:sp macro="" textlink="">
      <xdr:nvSpPr>
        <xdr:cNvPr id="143" name="n_2mainValue【道路】&#10;一人当たり延長">
          <a:extLst>
            <a:ext uri="{FF2B5EF4-FFF2-40B4-BE49-F238E27FC236}">
              <a16:creationId xmlns:a16="http://schemas.microsoft.com/office/drawing/2014/main" id="{7029BE3A-CB7B-4DD8-A4FB-D3687FA00BF5}"/>
            </a:ext>
          </a:extLst>
        </xdr:cNvPr>
        <xdr:cNvSpPr txBox="1"/>
      </xdr:nvSpPr>
      <xdr:spPr>
        <a:xfrm>
          <a:off x="7641101" y="65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3186</xdr:rowOff>
    </xdr:from>
    <xdr:ext cx="534377" cy="259045"/>
    <xdr:sp macro="" textlink="">
      <xdr:nvSpPr>
        <xdr:cNvPr id="144" name="n_3mainValue【道路】&#10;一人当たり延長">
          <a:extLst>
            <a:ext uri="{FF2B5EF4-FFF2-40B4-BE49-F238E27FC236}">
              <a16:creationId xmlns:a16="http://schemas.microsoft.com/office/drawing/2014/main" id="{4F0F0969-5072-4D09-82BB-39E2FC7B6EDD}"/>
            </a:ext>
          </a:extLst>
        </xdr:cNvPr>
        <xdr:cNvSpPr txBox="1"/>
      </xdr:nvSpPr>
      <xdr:spPr>
        <a:xfrm>
          <a:off x="6854971" y="65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160361</xdr:rowOff>
    </xdr:from>
    <xdr:ext cx="534377" cy="259045"/>
    <xdr:sp macro="" textlink="">
      <xdr:nvSpPr>
        <xdr:cNvPr id="145" name="n_4mainValue【道路】&#10;一人当たり延長">
          <a:extLst>
            <a:ext uri="{FF2B5EF4-FFF2-40B4-BE49-F238E27FC236}">
              <a16:creationId xmlns:a16="http://schemas.microsoft.com/office/drawing/2014/main" id="{5BC8755E-97EE-47C9-8393-F4B3C4631164}"/>
            </a:ext>
          </a:extLst>
        </xdr:cNvPr>
        <xdr:cNvSpPr txBox="1"/>
      </xdr:nvSpPr>
      <xdr:spPr>
        <a:xfrm>
          <a:off x="6038361" y="68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D0458EF-A857-4991-8AEB-C57E01131549}"/>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E0F4042-D2F6-4D37-BDAD-F83CB8AC816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8BB0804-D4C3-4476-AAD0-E8BCAE58F724}"/>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AABD517-5A9A-442C-85A4-02BEAFAAB547}"/>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B0E0A78-4D2E-426E-8E3F-B382D1A184D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DE15259-91B8-4463-B77A-5CB884C6485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6B9FD87-F81F-44A4-A139-B2EF6E8E787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9C5FD80-DC01-4B94-9450-C7F09422ACBB}"/>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CCA054F-6903-46B1-A894-66E420DA9602}"/>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1D32C2B-ECA7-43BC-A297-0F58C2A5A8CD}"/>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E7E9348-2A77-44DF-A520-9488834100A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EF0726F-2A53-4997-86A7-C543C2FEDB4F}"/>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FD86CAF-4E13-49F8-A872-AC49B728EEDB}"/>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E02C3AE-A3DE-460A-B5B5-44A698A27522}"/>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6C1FC8A-21F9-4961-A631-0D6D0FB7E889}"/>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BE2F2AB-178C-47BA-887B-B1BDADDAF87B}"/>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A4F4E71-85A7-4439-BF9E-3A0AE0FAFE84}"/>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9D3283D-2757-476E-9E70-ACFB3CC24D91}"/>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118D403-39F0-46AE-B8D0-158C356E631C}"/>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5070E2F-B5BD-48E0-BCB7-53AA87800C13}"/>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65C5D06-A922-4FCD-ABF8-272A7303168B}"/>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D759010-A740-4925-A4A5-46856E7CF0A8}"/>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8BF4F3E-A007-4CF2-A146-152EDDEF4AAA}"/>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5604668-3978-438A-B184-046387A92B69}"/>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E7EF91D-5E66-4D5B-9D8A-1450B72BEB37}"/>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8FA8A954-3901-42AE-88EA-C8C341037232}"/>
            </a:ext>
          </a:extLst>
        </xdr:cNvPr>
        <xdr:cNvCxnSpPr/>
      </xdr:nvCxnSpPr>
      <xdr:spPr>
        <a:xfrm flipV="1">
          <a:off x="4173855" y="9552486"/>
          <a:ext cx="0" cy="155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2B588EBC-4150-4EDA-9546-56D8D41277D8}"/>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7BBB6D28-D29F-44F8-82A7-22A5B7BEC721}"/>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317B555-50E2-49BC-AD47-A53CF3FFB131}"/>
            </a:ext>
          </a:extLst>
        </xdr:cNvPr>
        <xdr:cNvSpPr txBox="1"/>
      </xdr:nvSpPr>
      <xdr:spPr>
        <a:xfrm>
          <a:off x="4212590" y="93239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24F01A91-8877-4B8B-BDB5-B1F70ACACC07}"/>
            </a:ext>
          </a:extLst>
        </xdr:cNvPr>
        <xdr:cNvCxnSpPr/>
      </xdr:nvCxnSpPr>
      <xdr:spPr>
        <a:xfrm>
          <a:off x="4112260" y="9552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B3D213F-B5AF-4DAB-8B15-4156F248F424}"/>
            </a:ext>
          </a:extLst>
        </xdr:cNvPr>
        <xdr:cNvSpPr txBox="1"/>
      </xdr:nvSpPr>
      <xdr:spPr>
        <a:xfrm>
          <a:off x="4212590" y="10284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E5076E71-6A0D-4B09-B699-0D8F1FAAC9AE}"/>
            </a:ext>
          </a:extLst>
        </xdr:cNvPr>
        <xdr:cNvSpPr/>
      </xdr:nvSpPr>
      <xdr:spPr>
        <a:xfrm>
          <a:off x="4131310" y="1042697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589BEC88-28EB-455E-9D98-F89B27275E89}"/>
            </a:ext>
          </a:extLst>
        </xdr:cNvPr>
        <xdr:cNvSpPr/>
      </xdr:nvSpPr>
      <xdr:spPr>
        <a:xfrm>
          <a:off x="3388360" y="104386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936874B2-69BB-4544-8F51-78A6569780F9}"/>
            </a:ext>
          </a:extLst>
        </xdr:cNvPr>
        <xdr:cNvSpPr/>
      </xdr:nvSpPr>
      <xdr:spPr>
        <a:xfrm>
          <a:off x="2571750" y="104185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45A06F16-74AE-46EF-BB71-497B703C39D3}"/>
            </a:ext>
          </a:extLst>
        </xdr:cNvPr>
        <xdr:cNvSpPr/>
      </xdr:nvSpPr>
      <xdr:spPr>
        <a:xfrm>
          <a:off x="1774190" y="103809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94271ED3-EAE0-4119-ACA3-B7C0880E9920}"/>
            </a:ext>
          </a:extLst>
        </xdr:cNvPr>
        <xdr:cNvSpPr/>
      </xdr:nvSpPr>
      <xdr:spPr>
        <a:xfrm>
          <a:off x="988060" y="103602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828C589-2182-45AD-83E0-B09588594A69}"/>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50F575F-D91C-4E53-8B1B-4767DF08E791}"/>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DA5200-E260-40F0-9190-E0535A2245A5}"/>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EB896A-09D3-4672-AD69-D533621AA225}"/>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4BAFA2E-31AA-4642-8913-4D159C05172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187" name="楕円 186">
          <a:extLst>
            <a:ext uri="{FF2B5EF4-FFF2-40B4-BE49-F238E27FC236}">
              <a16:creationId xmlns:a16="http://schemas.microsoft.com/office/drawing/2014/main" id="{7B87B5CA-2995-4805-8CEB-142CC4E41499}"/>
            </a:ext>
          </a:extLst>
        </xdr:cNvPr>
        <xdr:cNvSpPr/>
      </xdr:nvSpPr>
      <xdr:spPr>
        <a:xfrm>
          <a:off x="4131310" y="105932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117039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7675A9E-516B-4E8D-8DF1-26CFCBCB2333}"/>
            </a:ext>
          </a:extLst>
        </xdr:cNvPr>
        <xdr:cNvSpPr txBox="1"/>
      </xdr:nvSpPr>
      <xdr:spPr>
        <a:xfrm>
          <a:off x="4212590"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89" name="楕円 188">
          <a:extLst>
            <a:ext uri="{FF2B5EF4-FFF2-40B4-BE49-F238E27FC236}">
              <a16:creationId xmlns:a16="http://schemas.microsoft.com/office/drawing/2014/main" id="{2814E717-0E38-4B37-9E13-03EBA8B924F2}"/>
            </a:ext>
          </a:extLst>
        </xdr:cNvPr>
        <xdr:cNvSpPr/>
      </xdr:nvSpPr>
      <xdr:spPr>
        <a:xfrm>
          <a:off x="3388360" y="105810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17962</xdr:rowOff>
    </xdr:to>
    <xdr:cxnSp macro="">
      <xdr:nvCxnSpPr>
        <xdr:cNvPr id="190" name="直線コネクタ 189">
          <a:extLst>
            <a:ext uri="{FF2B5EF4-FFF2-40B4-BE49-F238E27FC236}">
              <a16:creationId xmlns:a16="http://schemas.microsoft.com/office/drawing/2014/main" id="{B9F7A0B0-4628-46F0-9567-56E6FE4DF3B1}"/>
            </a:ext>
          </a:extLst>
        </xdr:cNvPr>
        <xdr:cNvCxnSpPr/>
      </xdr:nvCxnSpPr>
      <xdr:spPr>
        <a:xfrm>
          <a:off x="3431540" y="10629900"/>
          <a:ext cx="7429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191" name="楕円 190">
          <a:extLst>
            <a:ext uri="{FF2B5EF4-FFF2-40B4-BE49-F238E27FC236}">
              <a16:creationId xmlns:a16="http://schemas.microsoft.com/office/drawing/2014/main" id="{DDF1E322-4CA1-483D-A33D-2D800E6BEB11}"/>
            </a:ext>
          </a:extLst>
        </xdr:cNvPr>
        <xdr:cNvSpPr/>
      </xdr:nvSpPr>
      <xdr:spPr>
        <a:xfrm>
          <a:off x="2571750" y="105608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155122</xdr:rowOff>
    </xdr:from>
    <xdr:to>
      <xdr:col>19</xdr:col>
      <xdr:colOff>177800</xdr:colOff>
      <xdr:row>62</xdr:row>
      <xdr:rowOff>0</xdr:rowOff>
    </xdr:to>
    <xdr:cxnSp macro="">
      <xdr:nvCxnSpPr>
        <xdr:cNvPr id="192" name="直線コネクタ 191">
          <a:extLst>
            <a:ext uri="{FF2B5EF4-FFF2-40B4-BE49-F238E27FC236}">
              <a16:creationId xmlns:a16="http://schemas.microsoft.com/office/drawing/2014/main" id="{04B9C645-D4B1-4EF5-A509-7022BF573A09}"/>
            </a:ext>
          </a:extLst>
        </xdr:cNvPr>
        <xdr:cNvCxnSpPr/>
      </xdr:nvCxnSpPr>
      <xdr:spPr>
        <a:xfrm>
          <a:off x="2626360" y="10613572"/>
          <a:ext cx="80518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89626</xdr:rowOff>
    </xdr:from>
    <xdr:to>
      <xdr:col>10</xdr:col>
      <xdr:colOff>165100</xdr:colOff>
      <xdr:row>62</xdr:row>
      <xdr:rowOff>19776</xdr:rowOff>
    </xdr:to>
    <xdr:sp macro="" textlink="">
      <xdr:nvSpPr>
        <xdr:cNvPr id="193" name="楕円 192">
          <a:extLst>
            <a:ext uri="{FF2B5EF4-FFF2-40B4-BE49-F238E27FC236}">
              <a16:creationId xmlns:a16="http://schemas.microsoft.com/office/drawing/2014/main" id="{4278B69A-9F45-4960-8174-DC6C97BF5EFA}"/>
            </a:ext>
          </a:extLst>
        </xdr:cNvPr>
        <xdr:cNvSpPr/>
      </xdr:nvSpPr>
      <xdr:spPr>
        <a:xfrm>
          <a:off x="1774190" y="1055188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140426</xdr:rowOff>
    </xdr:from>
    <xdr:to>
      <xdr:col>15</xdr:col>
      <xdr:colOff>50800</xdr:colOff>
      <xdr:row>61</xdr:row>
      <xdr:rowOff>155122</xdr:rowOff>
    </xdr:to>
    <xdr:cxnSp macro="">
      <xdr:nvCxnSpPr>
        <xdr:cNvPr id="194" name="直線コネクタ 193">
          <a:extLst>
            <a:ext uri="{FF2B5EF4-FFF2-40B4-BE49-F238E27FC236}">
              <a16:creationId xmlns:a16="http://schemas.microsoft.com/office/drawing/2014/main" id="{B92DF0D6-2B7A-4C96-A1C1-21F3B851E133}"/>
            </a:ext>
          </a:extLst>
        </xdr:cNvPr>
        <xdr:cNvCxnSpPr/>
      </xdr:nvCxnSpPr>
      <xdr:spPr>
        <a:xfrm>
          <a:off x="1828800" y="10595066"/>
          <a:ext cx="797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73297</xdr:rowOff>
    </xdr:from>
    <xdr:to>
      <xdr:col>6</xdr:col>
      <xdr:colOff>38100</xdr:colOff>
      <xdr:row>62</xdr:row>
      <xdr:rowOff>3447</xdr:rowOff>
    </xdr:to>
    <xdr:sp macro="" textlink="">
      <xdr:nvSpPr>
        <xdr:cNvPr id="195" name="楕円 194">
          <a:extLst>
            <a:ext uri="{FF2B5EF4-FFF2-40B4-BE49-F238E27FC236}">
              <a16:creationId xmlns:a16="http://schemas.microsoft.com/office/drawing/2014/main" id="{09693526-DA06-4B06-95F6-C0A1710BB0E8}"/>
            </a:ext>
          </a:extLst>
        </xdr:cNvPr>
        <xdr:cNvSpPr/>
      </xdr:nvSpPr>
      <xdr:spPr>
        <a:xfrm>
          <a:off x="988060" y="10531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124097</xdr:rowOff>
    </xdr:from>
    <xdr:to>
      <xdr:col>10</xdr:col>
      <xdr:colOff>114300</xdr:colOff>
      <xdr:row>61</xdr:row>
      <xdr:rowOff>140426</xdr:rowOff>
    </xdr:to>
    <xdr:cxnSp macro="">
      <xdr:nvCxnSpPr>
        <xdr:cNvPr id="196" name="直線コネクタ 195">
          <a:extLst>
            <a:ext uri="{FF2B5EF4-FFF2-40B4-BE49-F238E27FC236}">
              <a16:creationId xmlns:a16="http://schemas.microsoft.com/office/drawing/2014/main" id="{22D80A7C-2252-4E23-A3AC-EFCF9FA4DD1C}"/>
            </a:ext>
          </a:extLst>
        </xdr:cNvPr>
        <xdr:cNvCxnSpPr/>
      </xdr:nvCxnSpPr>
      <xdr:spPr>
        <a:xfrm>
          <a:off x="1031240" y="10584452"/>
          <a:ext cx="79756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1043902-E9B0-45A2-BAC4-3AE914672D8A}"/>
            </a:ext>
          </a:extLst>
        </xdr:cNvPr>
        <xdr:cNvSpPr txBox="1"/>
      </xdr:nvSpPr>
      <xdr:spPr>
        <a:xfrm>
          <a:off x="3239144" y="1021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0D5587F-672B-4D2E-BD9F-A8DBA26526DE}"/>
            </a:ext>
          </a:extLst>
        </xdr:cNvPr>
        <xdr:cNvSpPr txBox="1"/>
      </xdr:nvSpPr>
      <xdr:spPr>
        <a:xfrm>
          <a:off x="2439044" y="10199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E3F159F-9850-4549-ABDB-79BF3F973947}"/>
            </a:ext>
          </a:extLst>
        </xdr:cNvPr>
        <xdr:cNvSpPr txBox="1"/>
      </xdr:nvSpPr>
      <xdr:spPr>
        <a:xfrm>
          <a:off x="1641484" y="1016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DD08850-4126-4E15-8AF0-77090B276CEA}"/>
            </a:ext>
          </a:extLst>
        </xdr:cNvPr>
        <xdr:cNvSpPr txBox="1"/>
      </xdr:nvSpPr>
      <xdr:spPr>
        <a:xfrm>
          <a:off x="855354"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8EABC41-3DD9-4623-9747-AA7D1FB52CCA}"/>
            </a:ext>
          </a:extLst>
        </xdr:cNvPr>
        <xdr:cNvSpPr txBox="1"/>
      </xdr:nvSpPr>
      <xdr:spPr>
        <a:xfrm>
          <a:off x="32391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E3F6F3F-6DA7-477B-B585-ED3B146473F8}"/>
            </a:ext>
          </a:extLst>
        </xdr:cNvPr>
        <xdr:cNvSpPr txBox="1"/>
      </xdr:nvSpPr>
      <xdr:spPr>
        <a:xfrm>
          <a:off x="2439044" y="1065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10903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D61B904-A6EF-474B-B8CC-8B2578052498}"/>
            </a:ext>
          </a:extLst>
        </xdr:cNvPr>
        <xdr:cNvSpPr txBox="1"/>
      </xdr:nvSpPr>
      <xdr:spPr>
        <a:xfrm>
          <a:off x="1641484" y="1064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166024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96B4257-26FE-487D-8A3A-42BA9F3C350A}"/>
            </a:ext>
          </a:extLst>
        </xdr:cNvPr>
        <xdr:cNvSpPr txBox="1"/>
      </xdr:nvSpPr>
      <xdr:spPr>
        <a:xfrm>
          <a:off x="855354" y="1062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58732FA-2857-4D67-85B2-A64DCA4BB07F}"/>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E330E80-F7F1-43FC-9B64-94088AFEDBE5}"/>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B95EFEA-1190-479B-B91B-BD0101D1D675}"/>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18BF9D5-4AA0-438E-A916-497E4E3C2075}"/>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AE9CD5C-AE14-4D1A-978C-C45BC154760E}"/>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83C173B-7DEC-4B01-94E0-62FB28EA1C45}"/>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F454277-BA43-4D5F-936B-C9C283B532A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6C56E35-8291-4E54-A789-1610E24DDFE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2283C54-67ED-4C29-91D9-31E626E1446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B12E73E-C3A0-435C-B281-E47ABBA848C8}"/>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DA777224-836A-4981-8182-8941383ECA62}"/>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5E569253-5F01-486B-A48D-E42AAFCC32E0}"/>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F2190934-056C-4CC0-92DA-EFDFEB225FD8}"/>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F2CBDDFD-52FD-4F75-8489-BB933AF7386C}"/>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E2252703-144E-418D-8461-29267BB9AB0C}"/>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50552F01-F1E8-4396-A077-9E90EB41AA44}"/>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B7B84402-BFA4-4DDB-9D9D-B5CF2D60A368}"/>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920019FE-C98C-4080-BD15-8CF4E6BAA5D2}"/>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2F58EE3-864A-4696-B4BF-A2D544626573}"/>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9A7D072D-D9A2-4249-AB6A-817BC5D35E5A}"/>
            </a:ext>
          </a:extLst>
        </xdr:cNvPr>
        <xdr:cNvSpPr txBox="1"/>
      </xdr:nvSpPr>
      <xdr:spPr>
        <a:xfrm>
          <a:off x="5331688" y="965873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292A8000-7F0E-4621-9364-F84A70DBFA75}"/>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3522447F-C8D0-4E82-AEC1-8EB3DFBEC40D}"/>
            </a:ext>
          </a:extLst>
        </xdr:cNvPr>
        <xdr:cNvSpPr txBox="1"/>
      </xdr:nvSpPr>
      <xdr:spPr>
        <a:xfrm>
          <a:off x="5331688" y="93264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7B79D6D-C67E-42C7-8760-A00E27FC9C9B}"/>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E803B30-4219-42C5-A356-CC56A38ACB44}"/>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8C97480-0884-4686-B40B-CA8DAA6633A2}"/>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D1387EA8-E4D6-400D-BFAE-60696F690425}"/>
            </a:ext>
          </a:extLst>
        </xdr:cNvPr>
        <xdr:cNvCxnSpPr/>
      </xdr:nvCxnSpPr>
      <xdr:spPr>
        <a:xfrm flipV="1">
          <a:off x="9429115" y="9659259"/>
          <a:ext cx="0" cy="144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4449B06-584F-4352-9416-72FF3805350A}"/>
            </a:ext>
          </a:extLst>
        </xdr:cNvPr>
        <xdr:cNvSpPr txBox="1"/>
      </xdr:nvSpPr>
      <xdr:spPr>
        <a:xfrm>
          <a:off x="9467850" y="111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1BA463D9-F1EF-4514-A38C-172C42EA920F}"/>
            </a:ext>
          </a:extLst>
        </xdr:cNvPr>
        <xdr:cNvCxnSpPr/>
      </xdr:nvCxnSpPr>
      <xdr:spPr>
        <a:xfrm>
          <a:off x="9356090" y="1110571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1BA5F70-BFD5-4CAD-BD47-6B39582985D5}"/>
            </a:ext>
          </a:extLst>
        </xdr:cNvPr>
        <xdr:cNvSpPr txBox="1"/>
      </xdr:nvSpPr>
      <xdr:spPr>
        <a:xfrm>
          <a:off x="9467850" y="9440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AF2C129A-0621-4368-983D-B4107ABBDE00}"/>
            </a:ext>
          </a:extLst>
        </xdr:cNvPr>
        <xdr:cNvCxnSpPr/>
      </xdr:nvCxnSpPr>
      <xdr:spPr>
        <a:xfrm>
          <a:off x="9356090" y="965925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6EFC2A5-8BF4-4A89-B2B6-822D0A468916}"/>
            </a:ext>
          </a:extLst>
        </xdr:cNvPr>
        <xdr:cNvSpPr txBox="1"/>
      </xdr:nvSpPr>
      <xdr:spPr>
        <a:xfrm>
          <a:off x="9467850" y="10700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891B5C65-3D14-44EA-8DF3-D954E4B6AC22}"/>
            </a:ext>
          </a:extLst>
        </xdr:cNvPr>
        <xdr:cNvSpPr/>
      </xdr:nvSpPr>
      <xdr:spPr>
        <a:xfrm>
          <a:off x="9394190" y="10727296"/>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6FACEEB6-83CD-4C2A-999E-DEF82C864CC1}"/>
            </a:ext>
          </a:extLst>
        </xdr:cNvPr>
        <xdr:cNvSpPr/>
      </xdr:nvSpPr>
      <xdr:spPr>
        <a:xfrm>
          <a:off x="8632190" y="1071518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A0A68C34-06EE-4704-83DC-24B345E8047D}"/>
            </a:ext>
          </a:extLst>
        </xdr:cNvPr>
        <xdr:cNvSpPr/>
      </xdr:nvSpPr>
      <xdr:spPr>
        <a:xfrm>
          <a:off x="7846060" y="107256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9411F571-53D6-48D9-87CD-01645F8FC28A}"/>
            </a:ext>
          </a:extLst>
        </xdr:cNvPr>
        <xdr:cNvSpPr/>
      </xdr:nvSpPr>
      <xdr:spPr>
        <a:xfrm>
          <a:off x="7029450" y="107340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139752</xdr:rowOff>
    </xdr:from>
    <xdr:to>
      <xdr:col>36</xdr:col>
      <xdr:colOff>165100</xdr:colOff>
      <xdr:row>62</xdr:row>
      <xdr:rowOff>69902</xdr:rowOff>
    </xdr:to>
    <xdr:sp macro="" textlink="">
      <xdr:nvSpPr>
        <xdr:cNvPr id="240" name="フローチャート: 判断 239">
          <a:extLst>
            <a:ext uri="{FF2B5EF4-FFF2-40B4-BE49-F238E27FC236}">
              <a16:creationId xmlns:a16="http://schemas.microsoft.com/office/drawing/2014/main" id="{E5B31246-AECD-4ABD-B232-BB67A00F0F25}"/>
            </a:ext>
          </a:extLst>
        </xdr:cNvPr>
        <xdr:cNvSpPr/>
      </xdr:nvSpPr>
      <xdr:spPr>
        <a:xfrm>
          <a:off x="6231890" y="105943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F83BE39-140B-460A-91D1-CA6C945F010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A9CE6E-E1D5-4462-9BAE-5768BBA2429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3FA8AC-8C64-416D-8DEC-F56D3C8D7620}"/>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E6FF435-F4D8-418D-B27B-207388410990}"/>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97BDFDC-5066-4AEF-98C8-DDB0C40F6EE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93867</xdr:rowOff>
    </xdr:from>
    <xdr:to>
      <xdr:col>55</xdr:col>
      <xdr:colOff>50800</xdr:colOff>
      <xdr:row>59</xdr:row>
      <xdr:rowOff>24017</xdr:rowOff>
    </xdr:to>
    <xdr:sp macro="" textlink="">
      <xdr:nvSpPr>
        <xdr:cNvPr id="246" name="楕円 245">
          <a:extLst>
            <a:ext uri="{FF2B5EF4-FFF2-40B4-BE49-F238E27FC236}">
              <a16:creationId xmlns:a16="http://schemas.microsoft.com/office/drawing/2014/main" id="{CD9B649E-D067-4551-BE03-1992BC2AD771}"/>
            </a:ext>
          </a:extLst>
        </xdr:cNvPr>
        <xdr:cNvSpPr/>
      </xdr:nvSpPr>
      <xdr:spPr>
        <a:xfrm>
          <a:off x="9394190" y="10041777"/>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116744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56DDD99-FA6F-49BA-A247-FBA570B62E8D}"/>
            </a:ext>
          </a:extLst>
        </xdr:cNvPr>
        <xdr:cNvSpPr txBox="1"/>
      </xdr:nvSpPr>
      <xdr:spPr>
        <a:xfrm>
          <a:off x="9467850" y="98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114647</xdr:rowOff>
    </xdr:from>
    <xdr:to>
      <xdr:col>50</xdr:col>
      <xdr:colOff>165100</xdr:colOff>
      <xdr:row>59</xdr:row>
      <xdr:rowOff>44797</xdr:rowOff>
    </xdr:to>
    <xdr:sp macro="" textlink="">
      <xdr:nvSpPr>
        <xdr:cNvPr id="248" name="楕円 247">
          <a:extLst>
            <a:ext uri="{FF2B5EF4-FFF2-40B4-BE49-F238E27FC236}">
              <a16:creationId xmlns:a16="http://schemas.microsoft.com/office/drawing/2014/main" id="{6261B9B8-D6FB-40BB-8105-E7DB718A45BE}"/>
            </a:ext>
          </a:extLst>
        </xdr:cNvPr>
        <xdr:cNvSpPr/>
      </xdr:nvSpPr>
      <xdr:spPr>
        <a:xfrm>
          <a:off x="8632190" y="1005874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144667</xdr:rowOff>
    </xdr:from>
    <xdr:to>
      <xdr:col>55</xdr:col>
      <xdr:colOff>0</xdr:colOff>
      <xdr:row>58</xdr:row>
      <xdr:rowOff>165447</xdr:rowOff>
    </xdr:to>
    <xdr:cxnSp macro="">
      <xdr:nvCxnSpPr>
        <xdr:cNvPr id="249" name="直線コネクタ 248">
          <a:extLst>
            <a:ext uri="{FF2B5EF4-FFF2-40B4-BE49-F238E27FC236}">
              <a16:creationId xmlns:a16="http://schemas.microsoft.com/office/drawing/2014/main" id="{842B03BB-550F-47B1-AA00-FFE5611CB2C7}"/>
            </a:ext>
          </a:extLst>
        </xdr:cNvPr>
        <xdr:cNvCxnSpPr/>
      </xdr:nvCxnSpPr>
      <xdr:spPr>
        <a:xfrm flipV="1">
          <a:off x="8686800" y="10086862"/>
          <a:ext cx="74295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131416</xdr:rowOff>
    </xdr:from>
    <xdr:to>
      <xdr:col>46</xdr:col>
      <xdr:colOff>38100</xdr:colOff>
      <xdr:row>59</xdr:row>
      <xdr:rowOff>61566</xdr:rowOff>
    </xdr:to>
    <xdr:sp macro="" textlink="">
      <xdr:nvSpPr>
        <xdr:cNvPr id="250" name="楕円 249">
          <a:extLst>
            <a:ext uri="{FF2B5EF4-FFF2-40B4-BE49-F238E27FC236}">
              <a16:creationId xmlns:a16="http://schemas.microsoft.com/office/drawing/2014/main" id="{29B87892-F722-4DE8-904B-845DA751D913}"/>
            </a:ext>
          </a:extLst>
        </xdr:cNvPr>
        <xdr:cNvSpPr/>
      </xdr:nvSpPr>
      <xdr:spPr>
        <a:xfrm>
          <a:off x="7846060" y="1007932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165447</xdr:rowOff>
    </xdr:from>
    <xdr:to>
      <xdr:col>50</xdr:col>
      <xdr:colOff>114300</xdr:colOff>
      <xdr:row>59</xdr:row>
      <xdr:rowOff>10766</xdr:rowOff>
    </xdr:to>
    <xdr:cxnSp macro="">
      <xdr:nvCxnSpPr>
        <xdr:cNvPr id="251" name="直線コネクタ 250">
          <a:extLst>
            <a:ext uri="{FF2B5EF4-FFF2-40B4-BE49-F238E27FC236}">
              <a16:creationId xmlns:a16="http://schemas.microsoft.com/office/drawing/2014/main" id="{FBE535F6-6187-4FB2-904D-E4505330408C}"/>
            </a:ext>
          </a:extLst>
        </xdr:cNvPr>
        <xdr:cNvCxnSpPr/>
      </xdr:nvCxnSpPr>
      <xdr:spPr>
        <a:xfrm flipV="1">
          <a:off x="7889240" y="10113357"/>
          <a:ext cx="79756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153219</xdr:rowOff>
    </xdr:from>
    <xdr:to>
      <xdr:col>41</xdr:col>
      <xdr:colOff>101600</xdr:colOff>
      <xdr:row>59</xdr:row>
      <xdr:rowOff>83369</xdr:rowOff>
    </xdr:to>
    <xdr:sp macro="" textlink="">
      <xdr:nvSpPr>
        <xdr:cNvPr id="252" name="楕円 251">
          <a:extLst>
            <a:ext uri="{FF2B5EF4-FFF2-40B4-BE49-F238E27FC236}">
              <a16:creationId xmlns:a16="http://schemas.microsoft.com/office/drawing/2014/main" id="{EB07F991-AF06-44AC-A775-FF4490CC28FA}"/>
            </a:ext>
          </a:extLst>
        </xdr:cNvPr>
        <xdr:cNvSpPr/>
      </xdr:nvSpPr>
      <xdr:spPr>
        <a:xfrm>
          <a:off x="7029450" y="1009731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10766</xdr:rowOff>
    </xdr:from>
    <xdr:to>
      <xdr:col>45</xdr:col>
      <xdr:colOff>177800</xdr:colOff>
      <xdr:row>59</xdr:row>
      <xdr:rowOff>32569</xdr:rowOff>
    </xdr:to>
    <xdr:cxnSp macro="">
      <xdr:nvCxnSpPr>
        <xdr:cNvPr id="253" name="直線コネクタ 252">
          <a:extLst>
            <a:ext uri="{FF2B5EF4-FFF2-40B4-BE49-F238E27FC236}">
              <a16:creationId xmlns:a16="http://schemas.microsoft.com/office/drawing/2014/main" id="{C4F2F8A5-8217-4D9D-BD4A-8E1CD5444E6D}"/>
            </a:ext>
          </a:extLst>
        </xdr:cNvPr>
        <xdr:cNvCxnSpPr/>
      </xdr:nvCxnSpPr>
      <xdr:spPr>
        <a:xfrm flipV="1">
          <a:off x="7084060" y="10128221"/>
          <a:ext cx="805180" cy="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166530</xdr:rowOff>
    </xdr:from>
    <xdr:to>
      <xdr:col>36</xdr:col>
      <xdr:colOff>165100</xdr:colOff>
      <xdr:row>59</xdr:row>
      <xdr:rowOff>96680</xdr:rowOff>
    </xdr:to>
    <xdr:sp macro="" textlink="">
      <xdr:nvSpPr>
        <xdr:cNvPr id="254" name="楕円 253">
          <a:extLst>
            <a:ext uri="{FF2B5EF4-FFF2-40B4-BE49-F238E27FC236}">
              <a16:creationId xmlns:a16="http://schemas.microsoft.com/office/drawing/2014/main" id="{E601619B-9152-4A34-96D3-4674812C9E8D}"/>
            </a:ext>
          </a:extLst>
        </xdr:cNvPr>
        <xdr:cNvSpPr/>
      </xdr:nvSpPr>
      <xdr:spPr>
        <a:xfrm>
          <a:off x="6231890" y="101144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32569</xdr:rowOff>
    </xdr:from>
    <xdr:to>
      <xdr:col>41</xdr:col>
      <xdr:colOff>50800</xdr:colOff>
      <xdr:row>59</xdr:row>
      <xdr:rowOff>45880</xdr:rowOff>
    </xdr:to>
    <xdr:cxnSp macro="">
      <xdr:nvCxnSpPr>
        <xdr:cNvPr id="255" name="直線コネクタ 254">
          <a:extLst>
            <a:ext uri="{FF2B5EF4-FFF2-40B4-BE49-F238E27FC236}">
              <a16:creationId xmlns:a16="http://schemas.microsoft.com/office/drawing/2014/main" id="{9168F3C0-63C8-4394-B9D8-F411C3E2D71A}"/>
            </a:ext>
          </a:extLst>
        </xdr:cNvPr>
        <xdr:cNvCxnSpPr/>
      </xdr:nvCxnSpPr>
      <xdr:spPr>
        <a:xfrm flipV="1">
          <a:off x="6286500" y="10146214"/>
          <a:ext cx="79756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9EBBA2B-7F46-47AB-9DAF-3D753B7036BB}"/>
            </a:ext>
          </a:extLst>
        </xdr:cNvPr>
        <xdr:cNvSpPr txBox="1"/>
      </xdr:nvSpPr>
      <xdr:spPr>
        <a:xfrm>
          <a:off x="8401265" y="1080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28D1584-B902-4830-971E-B737341787D9}"/>
            </a:ext>
          </a:extLst>
        </xdr:cNvPr>
        <xdr:cNvSpPr txBox="1"/>
      </xdr:nvSpPr>
      <xdr:spPr>
        <a:xfrm>
          <a:off x="7610690" y="1081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D5D593A-C949-4E4B-9FE9-DBA51618178F}"/>
            </a:ext>
          </a:extLst>
        </xdr:cNvPr>
        <xdr:cNvSpPr txBox="1"/>
      </xdr:nvSpPr>
      <xdr:spPr>
        <a:xfrm>
          <a:off x="6822655" y="1082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61029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C7F612C-D412-443A-A0F5-B99A66B3E2D7}"/>
            </a:ext>
          </a:extLst>
        </xdr:cNvPr>
        <xdr:cNvSpPr txBox="1"/>
      </xdr:nvSpPr>
      <xdr:spPr>
        <a:xfrm>
          <a:off x="6007950" y="1068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61324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2F4259F-F590-40DE-9B7A-F4EF8B195D5A}"/>
            </a:ext>
          </a:extLst>
        </xdr:cNvPr>
        <xdr:cNvSpPr txBox="1"/>
      </xdr:nvSpPr>
      <xdr:spPr>
        <a:xfrm>
          <a:off x="8401265" y="983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78093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48DCF74-2584-4B18-9F7A-C589AFE6E636}"/>
            </a:ext>
          </a:extLst>
        </xdr:cNvPr>
        <xdr:cNvSpPr txBox="1"/>
      </xdr:nvSpPr>
      <xdr:spPr>
        <a:xfrm>
          <a:off x="7610690" y="985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99896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18BDEF3-2E6F-4CBF-A4C9-27083C44B4BB}"/>
            </a:ext>
          </a:extLst>
        </xdr:cNvPr>
        <xdr:cNvSpPr txBox="1"/>
      </xdr:nvSpPr>
      <xdr:spPr>
        <a:xfrm>
          <a:off x="6822655" y="986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113207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4FCC50B-2E04-4217-9F73-FAD2B788053D}"/>
            </a:ext>
          </a:extLst>
        </xdr:cNvPr>
        <xdr:cNvSpPr txBox="1"/>
      </xdr:nvSpPr>
      <xdr:spPr>
        <a:xfrm>
          <a:off x="6007950" y="988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56D28AA-7EDB-4D4A-82BC-1324FC4AC1B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4E238B7-670B-410F-85BA-3EA9B56C0D7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DD33C06-145E-41BB-B363-EEEC131FECC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1EB2BBD-C65F-4CEF-B054-8891E375E0EC}"/>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32331E5-0F35-4125-A9DE-01A8946472D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0B14A61-E33D-44FC-8289-72F324B88EA2}"/>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9322ED7-5EB9-435B-B043-09247F8530BB}"/>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87D946D-01DA-446B-8335-0874DB3D4E07}"/>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45E535C-2C11-4AFF-A324-53A2ECD0E8DE}"/>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A4009F3-4651-4901-8C53-9CDB7792C290}"/>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7FFE955-2AE9-4AC7-8783-D8ECAB7DB51E}"/>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30B051D-A37E-49A9-8E80-8431192FF70A}"/>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72E7137-02D8-4B6F-8135-B09930C16B79}"/>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5F993E9-2FEA-4749-B4AD-8FB626233919}"/>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CC8EFD8-8B67-4E85-BF36-96B092510CB4}"/>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85901D4-1F05-463E-B841-6AA72D16C5D7}"/>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14F0CC8-1C8F-4713-ACD7-65225D171600}"/>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88C407C-7D50-4309-A269-E9055352F768}"/>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57AB89E-21AA-4FCC-8423-0D2BBD2AF4A3}"/>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DE55E26-E538-4E56-96DE-87ACC3BA86F3}"/>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C37C4A4-1593-4F9C-8F37-F3D32B18FB93}"/>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AF4ED0A-0D3A-4878-A072-19A4685626A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8078EAC-604D-4A79-9346-0F1FB476B05F}"/>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74459D8-A208-4989-AE04-050374D3213D}"/>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27A375B-1E67-47B4-8316-1D2EBDEB4793}"/>
            </a:ext>
          </a:extLst>
        </xdr:cNvPr>
        <xdr:cNvCxnSpPr/>
      </xdr:nvCxnSpPr>
      <xdr:spPr>
        <a:xfrm flipV="1">
          <a:off x="417385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3E89765-9C91-46A0-802E-A685C21D3EFA}"/>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D0F3654-A057-4F35-9713-CCAE061ACE00}"/>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AF75904-09EA-4903-933E-39243E19F1A2}"/>
            </a:ext>
          </a:extLst>
        </xdr:cNvPr>
        <xdr:cNvSpPr txBox="1"/>
      </xdr:nvSpPr>
      <xdr:spPr>
        <a:xfrm>
          <a:off x="421259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AB27F7BA-4CD1-46AF-A926-EB0E69656E2C}"/>
            </a:ext>
          </a:extLst>
        </xdr:cNvPr>
        <xdr:cNvCxnSpPr/>
      </xdr:nvCxnSpPr>
      <xdr:spPr>
        <a:xfrm>
          <a:off x="4112260" y="13451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61D15D1-207C-4AD4-96D1-F096F85D9F58}"/>
            </a:ext>
          </a:extLst>
        </xdr:cNvPr>
        <xdr:cNvSpPr txBox="1"/>
      </xdr:nvSpPr>
      <xdr:spPr>
        <a:xfrm>
          <a:off x="4212590" y="141503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F5AA99D2-93FC-4E47-B5B5-D32C6FC1D96A}"/>
            </a:ext>
          </a:extLst>
        </xdr:cNvPr>
        <xdr:cNvSpPr/>
      </xdr:nvSpPr>
      <xdr:spPr>
        <a:xfrm>
          <a:off x="4131310" y="141757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AAC5A1B6-4B86-4914-B390-E1CB3466E287}"/>
            </a:ext>
          </a:extLst>
        </xdr:cNvPr>
        <xdr:cNvSpPr/>
      </xdr:nvSpPr>
      <xdr:spPr>
        <a:xfrm>
          <a:off x="3388360" y="141528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8BF6EAFF-2F2F-4649-9099-1CF721C31CC4}"/>
            </a:ext>
          </a:extLst>
        </xdr:cNvPr>
        <xdr:cNvSpPr/>
      </xdr:nvSpPr>
      <xdr:spPr>
        <a:xfrm>
          <a:off x="2571750" y="141166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71054062-8DD3-40C0-9BEE-0573D0F7F33F}"/>
            </a:ext>
          </a:extLst>
        </xdr:cNvPr>
        <xdr:cNvSpPr/>
      </xdr:nvSpPr>
      <xdr:spPr>
        <a:xfrm>
          <a:off x="1774190" y="1412620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8" name="フローチャート: 判断 297">
          <a:extLst>
            <a:ext uri="{FF2B5EF4-FFF2-40B4-BE49-F238E27FC236}">
              <a16:creationId xmlns:a16="http://schemas.microsoft.com/office/drawing/2014/main" id="{E3CC366A-7057-47FD-8F7D-214685608B47}"/>
            </a:ext>
          </a:extLst>
        </xdr:cNvPr>
        <xdr:cNvSpPr/>
      </xdr:nvSpPr>
      <xdr:spPr>
        <a:xfrm>
          <a:off x="988060" y="141547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C8842C-2990-426F-A342-F6CC1AD306C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DAF31D-916D-4683-8533-4E8F50B030FD}"/>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252482E-50B9-43EE-8EF5-91B751B32483}"/>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C801491-2842-4914-91C9-D8CE533A8311}"/>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E64FC2B-8E7C-414E-8A73-244DAFC0DB80}"/>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153036</xdr:rowOff>
    </xdr:from>
    <xdr:to>
      <xdr:col>24</xdr:col>
      <xdr:colOff>114300</xdr:colOff>
      <xdr:row>80</xdr:row>
      <xdr:rowOff>83186</xdr:rowOff>
    </xdr:to>
    <xdr:sp macro="" textlink="">
      <xdr:nvSpPr>
        <xdr:cNvPr id="304" name="楕円 303">
          <a:extLst>
            <a:ext uri="{FF2B5EF4-FFF2-40B4-BE49-F238E27FC236}">
              <a16:creationId xmlns:a16="http://schemas.microsoft.com/office/drawing/2014/main" id="{AF0C62AE-B266-482F-B61E-23EB8E4AECE2}"/>
            </a:ext>
          </a:extLst>
        </xdr:cNvPr>
        <xdr:cNvSpPr/>
      </xdr:nvSpPr>
      <xdr:spPr>
        <a:xfrm>
          <a:off x="4131310" y="136975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4463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9DCD5C5-4919-4996-B33D-3031D20B1CEF}"/>
            </a:ext>
          </a:extLst>
        </xdr:cNvPr>
        <xdr:cNvSpPr txBox="1"/>
      </xdr:nvSpPr>
      <xdr:spPr>
        <a:xfrm>
          <a:off x="4212590" y="13550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113030</xdr:rowOff>
    </xdr:from>
    <xdr:to>
      <xdr:col>20</xdr:col>
      <xdr:colOff>38100</xdr:colOff>
      <xdr:row>80</xdr:row>
      <xdr:rowOff>43180</xdr:rowOff>
    </xdr:to>
    <xdr:sp macro="" textlink="">
      <xdr:nvSpPr>
        <xdr:cNvPr id="306" name="楕円 305">
          <a:extLst>
            <a:ext uri="{FF2B5EF4-FFF2-40B4-BE49-F238E27FC236}">
              <a16:creationId xmlns:a16="http://schemas.microsoft.com/office/drawing/2014/main" id="{47B37D69-6B13-4018-B971-F1FD96BA3C99}"/>
            </a:ext>
          </a:extLst>
        </xdr:cNvPr>
        <xdr:cNvSpPr/>
      </xdr:nvSpPr>
      <xdr:spPr>
        <a:xfrm>
          <a:off x="3388360" y="136575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80</xdr:row>
      <xdr:rowOff>32386</xdr:rowOff>
    </xdr:to>
    <xdr:cxnSp macro="">
      <xdr:nvCxnSpPr>
        <xdr:cNvPr id="307" name="直線コネクタ 306">
          <a:extLst>
            <a:ext uri="{FF2B5EF4-FFF2-40B4-BE49-F238E27FC236}">
              <a16:creationId xmlns:a16="http://schemas.microsoft.com/office/drawing/2014/main" id="{A3397782-AF38-49BE-9FA2-923255C68C1E}"/>
            </a:ext>
          </a:extLst>
        </xdr:cNvPr>
        <xdr:cNvCxnSpPr/>
      </xdr:nvCxnSpPr>
      <xdr:spPr>
        <a:xfrm>
          <a:off x="3431540" y="13712190"/>
          <a:ext cx="7429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71120</xdr:rowOff>
    </xdr:from>
    <xdr:to>
      <xdr:col>15</xdr:col>
      <xdr:colOff>101600</xdr:colOff>
      <xdr:row>80</xdr:row>
      <xdr:rowOff>1270</xdr:rowOff>
    </xdr:to>
    <xdr:sp macro="" textlink="">
      <xdr:nvSpPr>
        <xdr:cNvPr id="308" name="楕円 307">
          <a:extLst>
            <a:ext uri="{FF2B5EF4-FFF2-40B4-BE49-F238E27FC236}">
              <a16:creationId xmlns:a16="http://schemas.microsoft.com/office/drawing/2014/main" id="{DE57BCD6-FD3E-4EA6-A003-02CB1E2841DC}"/>
            </a:ext>
          </a:extLst>
        </xdr:cNvPr>
        <xdr:cNvSpPr/>
      </xdr:nvSpPr>
      <xdr:spPr>
        <a:xfrm>
          <a:off x="2571750" y="13613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121920</xdr:rowOff>
    </xdr:from>
    <xdr:to>
      <xdr:col>19</xdr:col>
      <xdr:colOff>177800</xdr:colOff>
      <xdr:row>79</xdr:row>
      <xdr:rowOff>163830</xdr:rowOff>
    </xdr:to>
    <xdr:cxnSp macro="">
      <xdr:nvCxnSpPr>
        <xdr:cNvPr id="309" name="直線コネクタ 308">
          <a:extLst>
            <a:ext uri="{FF2B5EF4-FFF2-40B4-BE49-F238E27FC236}">
              <a16:creationId xmlns:a16="http://schemas.microsoft.com/office/drawing/2014/main" id="{CC1B7C13-C17E-49F6-B72E-6756BB69AB6F}"/>
            </a:ext>
          </a:extLst>
        </xdr:cNvPr>
        <xdr:cNvCxnSpPr/>
      </xdr:nvCxnSpPr>
      <xdr:spPr>
        <a:xfrm>
          <a:off x="2626360" y="13668375"/>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4445</xdr:rowOff>
    </xdr:from>
    <xdr:to>
      <xdr:col>10</xdr:col>
      <xdr:colOff>165100</xdr:colOff>
      <xdr:row>79</xdr:row>
      <xdr:rowOff>106045</xdr:rowOff>
    </xdr:to>
    <xdr:sp macro="" textlink="">
      <xdr:nvSpPr>
        <xdr:cNvPr id="310" name="楕円 309">
          <a:extLst>
            <a:ext uri="{FF2B5EF4-FFF2-40B4-BE49-F238E27FC236}">
              <a16:creationId xmlns:a16="http://schemas.microsoft.com/office/drawing/2014/main" id="{ACF6FF89-DA55-4DE6-90BB-CDCB094F45D7}"/>
            </a:ext>
          </a:extLst>
        </xdr:cNvPr>
        <xdr:cNvSpPr/>
      </xdr:nvSpPr>
      <xdr:spPr>
        <a:xfrm>
          <a:off x="1774190" y="135509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55245</xdr:rowOff>
    </xdr:from>
    <xdr:to>
      <xdr:col>15</xdr:col>
      <xdr:colOff>50800</xdr:colOff>
      <xdr:row>79</xdr:row>
      <xdr:rowOff>121920</xdr:rowOff>
    </xdr:to>
    <xdr:cxnSp macro="">
      <xdr:nvCxnSpPr>
        <xdr:cNvPr id="311" name="直線コネクタ 310">
          <a:extLst>
            <a:ext uri="{FF2B5EF4-FFF2-40B4-BE49-F238E27FC236}">
              <a16:creationId xmlns:a16="http://schemas.microsoft.com/office/drawing/2014/main" id="{B876360B-04DC-45DF-85A9-CFDC351A01CB}"/>
            </a:ext>
          </a:extLst>
        </xdr:cNvPr>
        <xdr:cNvCxnSpPr/>
      </xdr:nvCxnSpPr>
      <xdr:spPr>
        <a:xfrm>
          <a:off x="1828800" y="13603605"/>
          <a:ext cx="797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133986</xdr:rowOff>
    </xdr:from>
    <xdr:to>
      <xdr:col>6</xdr:col>
      <xdr:colOff>38100</xdr:colOff>
      <xdr:row>79</xdr:row>
      <xdr:rowOff>64136</xdr:rowOff>
    </xdr:to>
    <xdr:sp macro="" textlink="">
      <xdr:nvSpPr>
        <xdr:cNvPr id="312" name="楕円 311">
          <a:extLst>
            <a:ext uri="{FF2B5EF4-FFF2-40B4-BE49-F238E27FC236}">
              <a16:creationId xmlns:a16="http://schemas.microsoft.com/office/drawing/2014/main" id="{D3998FF8-4080-4554-B7A2-D991CD82076F}"/>
            </a:ext>
          </a:extLst>
        </xdr:cNvPr>
        <xdr:cNvSpPr/>
      </xdr:nvSpPr>
      <xdr:spPr>
        <a:xfrm>
          <a:off x="988060" y="1350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13336</xdr:rowOff>
    </xdr:from>
    <xdr:to>
      <xdr:col>10</xdr:col>
      <xdr:colOff>114300</xdr:colOff>
      <xdr:row>79</xdr:row>
      <xdr:rowOff>55245</xdr:rowOff>
    </xdr:to>
    <xdr:cxnSp macro="">
      <xdr:nvCxnSpPr>
        <xdr:cNvPr id="313" name="直線コネクタ 312">
          <a:extLst>
            <a:ext uri="{FF2B5EF4-FFF2-40B4-BE49-F238E27FC236}">
              <a16:creationId xmlns:a16="http://schemas.microsoft.com/office/drawing/2014/main" id="{7C7CAC6F-C105-4FB8-8F3F-1535A8A1745D}"/>
            </a:ext>
          </a:extLst>
        </xdr:cNvPr>
        <xdr:cNvCxnSpPr/>
      </xdr:nvCxnSpPr>
      <xdr:spPr>
        <a:xfrm>
          <a:off x="1031240" y="13561696"/>
          <a:ext cx="7975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6617DC6D-704A-423E-BDB6-4035EE562F35}"/>
            </a:ext>
          </a:extLst>
        </xdr:cNvPr>
        <xdr:cNvSpPr txBox="1"/>
      </xdr:nvSpPr>
      <xdr:spPr>
        <a:xfrm>
          <a:off x="32391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D0430D9F-28DD-43DA-8136-217523BCB8E7}"/>
            </a:ext>
          </a:extLst>
        </xdr:cNvPr>
        <xdr:cNvSpPr txBox="1"/>
      </xdr:nvSpPr>
      <xdr:spPr>
        <a:xfrm>
          <a:off x="2439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BED665F1-3B79-438C-A608-223B53DC612A}"/>
            </a:ext>
          </a:extLst>
        </xdr:cNvPr>
        <xdr:cNvSpPr txBox="1"/>
      </xdr:nvSpPr>
      <xdr:spPr>
        <a:xfrm>
          <a:off x="1641484" y="1422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7" name="n_4aveValue【公営住宅】&#10;有形固定資産減価償却率">
          <a:extLst>
            <a:ext uri="{FF2B5EF4-FFF2-40B4-BE49-F238E27FC236}">
              <a16:creationId xmlns:a16="http://schemas.microsoft.com/office/drawing/2014/main" id="{C23CEB1F-355C-4E39-847D-52C2F14D76C5}"/>
            </a:ext>
          </a:extLst>
        </xdr:cNvPr>
        <xdr:cNvSpPr txBox="1"/>
      </xdr:nvSpPr>
      <xdr:spPr>
        <a:xfrm>
          <a:off x="855354" y="1424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id="{5A44791D-38B7-4645-93E1-09B14D191BD0}"/>
            </a:ext>
          </a:extLst>
        </xdr:cNvPr>
        <xdr:cNvSpPr txBox="1"/>
      </xdr:nvSpPr>
      <xdr:spPr>
        <a:xfrm>
          <a:off x="32391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17797</xdr:rowOff>
    </xdr:from>
    <xdr:ext cx="405111" cy="259045"/>
    <xdr:sp macro="" textlink="">
      <xdr:nvSpPr>
        <xdr:cNvPr id="319" name="n_2mainValue【公営住宅】&#10;有形固定資産減価償却率">
          <a:extLst>
            <a:ext uri="{FF2B5EF4-FFF2-40B4-BE49-F238E27FC236}">
              <a16:creationId xmlns:a16="http://schemas.microsoft.com/office/drawing/2014/main" id="{BC5C2B91-FF5B-4E4E-BFF1-2A921C1913EE}"/>
            </a:ext>
          </a:extLst>
        </xdr:cNvPr>
        <xdr:cNvSpPr txBox="1"/>
      </xdr:nvSpPr>
      <xdr:spPr>
        <a:xfrm>
          <a:off x="24390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122572</xdr:rowOff>
    </xdr:from>
    <xdr:ext cx="405111" cy="259045"/>
    <xdr:sp macro="" textlink="">
      <xdr:nvSpPr>
        <xdr:cNvPr id="320" name="n_3mainValue【公営住宅】&#10;有形固定資産減価償却率">
          <a:extLst>
            <a:ext uri="{FF2B5EF4-FFF2-40B4-BE49-F238E27FC236}">
              <a16:creationId xmlns:a16="http://schemas.microsoft.com/office/drawing/2014/main" id="{A5E65FFD-1439-4312-A9BF-8DD63ECDF3CD}"/>
            </a:ext>
          </a:extLst>
        </xdr:cNvPr>
        <xdr:cNvSpPr txBox="1"/>
      </xdr:nvSpPr>
      <xdr:spPr>
        <a:xfrm>
          <a:off x="164148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80663</xdr:rowOff>
    </xdr:from>
    <xdr:ext cx="405111" cy="259045"/>
    <xdr:sp macro="" textlink="">
      <xdr:nvSpPr>
        <xdr:cNvPr id="321" name="n_4mainValue【公営住宅】&#10;有形固定資産減価償却率">
          <a:extLst>
            <a:ext uri="{FF2B5EF4-FFF2-40B4-BE49-F238E27FC236}">
              <a16:creationId xmlns:a16="http://schemas.microsoft.com/office/drawing/2014/main" id="{2C8742D0-DC02-47D4-914D-82DF281E80D5}"/>
            </a:ext>
          </a:extLst>
        </xdr:cNvPr>
        <xdr:cNvSpPr txBox="1"/>
      </xdr:nvSpPr>
      <xdr:spPr>
        <a:xfrm>
          <a:off x="855354" y="13284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518D644-F2E5-4406-A167-0909E4B5EF8D}"/>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ECB03C1-D23A-450C-AB67-AB842BEBCC6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2A42031-DBB4-4CEE-A15B-AA47D650166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D8E59E9-EB7E-4196-85BB-4CEA57E06BB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DC4BC3A-2900-49E1-AE29-574D9260306F}"/>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FF5045D-C6F3-4847-A549-737DEFA92CB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6B215DC-979E-4DAF-B509-7EFC95D1B3A8}"/>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C437E99-5438-42A2-8C7B-25E5E0CAD87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2F1A6FB-5F69-412A-8671-376A984529C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F02F6A9-33D3-4F03-B472-2FE431072B4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4D257AA-1236-47CA-BFF0-14C6C4DEDC7E}"/>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B51E218-0404-4B8E-9AE5-F35DE4146111}"/>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6B98043-2BB5-4631-8525-9E584BB45F7B}"/>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7275F848-E7A7-4679-8670-20982311A971}"/>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E5184A8-C248-4430-8E23-B615897259D3}"/>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83AD7C2-14D5-4145-A421-C08C5678E7B2}"/>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EEC615B-1938-4143-8BC8-D1A09EB02F52}"/>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553FA83-5727-4A34-BE93-5D81E165F09F}"/>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DB643D9-7465-4E4B-B0E2-D547A2921EDD}"/>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43168FB-4389-43C8-A047-13688310590D}"/>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4035ED9-51A5-451D-9AB6-869F1B79B024}"/>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7339BA1-E353-42F4-B830-0E268F7D0038}"/>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98A10D0-6FD0-49E4-A968-D9E38E2F241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3858F781-E9F6-4C44-9D24-8D42CC5E556D}"/>
            </a:ext>
          </a:extLst>
        </xdr:cNvPr>
        <xdr:cNvCxnSpPr/>
      </xdr:nvCxnSpPr>
      <xdr:spPr>
        <a:xfrm flipV="1">
          <a:off x="9429115" y="13457873"/>
          <a:ext cx="0" cy="1388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D00A3D16-E3EF-42A9-8448-4209A6D3533D}"/>
            </a:ext>
          </a:extLst>
        </xdr:cNvPr>
        <xdr:cNvSpPr txBox="1"/>
      </xdr:nvSpPr>
      <xdr:spPr>
        <a:xfrm>
          <a:off x="9467850" y="1484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69AE4941-87FE-4FAD-A151-669193D47CDA}"/>
            </a:ext>
          </a:extLst>
        </xdr:cNvPr>
        <xdr:cNvCxnSpPr/>
      </xdr:nvCxnSpPr>
      <xdr:spPr>
        <a:xfrm>
          <a:off x="9356090" y="1484604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2C595A48-9F80-4D3E-9420-63E283A94E3D}"/>
            </a:ext>
          </a:extLst>
        </xdr:cNvPr>
        <xdr:cNvSpPr txBox="1"/>
      </xdr:nvSpPr>
      <xdr:spPr>
        <a:xfrm>
          <a:off x="9467850" y="132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A05A8F23-9FCE-430D-AAA0-A48911755907}"/>
            </a:ext>
          </a:extLst>
        </xdr:cNvPr>
        <xdr:cNvCxnSpPr/>
      </xdr:nvCxnSpPr>
      <xdr:spPr>
        <a:xfrm>
          <a:off x="9356090" y="134578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9CB608D7-179C-464F-BB7A-A507AAB62CCF}"/>
            </a:ext>
          </a:extLst>
        </xdr:cNvPr>
        <xdr:cNvSpPr txBox="1"/>
      </xdr:nvSpPr>
      <xdr:spPr>
        <a:xfrm>
          <a:off x="946785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6ECD6CCE-F80E-4C4A-9257-00FBF2BA8D16}"/>
            </a:ext>
          </a:extLst>
        </xdr:cNvPr>
        <xdr:cNvSpPr/>
      </xdr:nvSpPr>
      <xdr:spPr>
        <a:xfrm>
          <a:off x="9394190" y="1453769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6171720B-ED7B-4A59-82F9-A819F77C1155}"/>
            </a:ext>
          </a:extLst>
        </xdr:cNvPr>
        <xdr:cNvSpPr/>
      </xdr:nvSpPr>
      <xdr:spPr>
        <a:xfrm>
          <a:off x="8632190" y="1454207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473F9768-8800-4389-9F60-D4C7E2525651}"/>
            </a:ext>
          </a:extLst>
        </xdr:cNvPr>
        <xdr:cNvSpPr/>
      </xdr:nvSpPr>
      <xdr:spPr>
        <a:xfrm>
          <a:off x="7846060" y="145416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FC91310E-F4EA-4523-8F08-41EA2501F901}"/>
            </a:ext>
          </a:extLst>
        </xdr:cNvPr>
        <xdr:cNvSpPr/>
      </xdr:nvSpPr>
      <xdr:spPr>
        <a:xfrm>
          <a:off x="7029450" y="1453807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55" name="フローチャート: 判断 354">
          <a:extLst>
            <a:ext uri="{FF2B5EF4-FFF2-40B4-BE49-F238E27FC236}">
              <a16:creationId xmlns:a16="http://schemas.microsoft.com/office/drawing/2014/main" id="{6A363CAA-381F-40C7-990F-8A197131D3D2}"/>
            </a:ext>
          </a:extLst>
        </xdr:cNvPr>
        <xdr:cNvSpPr/>
      </xdr:nvSpPr>
      <xdr:spPr>
        <a:xfrm>
          <a:off x="6231890" y="145929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B63B52F-9E3D-4689-B89A-5F44E577F11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2FDE6E4-D0C1-45BB-831C-AC1AC247B3F0}"/>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4A3BB21-4322-45D2-810D-2FDACDF6996F}"/>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A1687A6-D78A-4256-A26B-2E44928E6D8F}"/>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9EB8E0E-6C29-435C-8CF6-3F2B0DD79573}"/>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65405</xdr:rowOff>
    </xdr:from>
    <xdr:to>
      <xdr:col>55</xdr:col>
      <xdr:colOff>50800</xdr:colOff>
      <xdr:row>85</xdr:row>
      <xdr:rowOff>167005</xdr:rowOff>
    </xdr:to>
    <xdr:sp macro="" textlink="">
      <xdr:nvSpPr>
        <xdr:cNvPr id="361" name="楕円 360">
          <a:extLst>
            <a:ext uri="{FF2B5EF4-FFF2-40B4-BE49-F238E27FC236}">
              <a16:creationId xmlns:a16="http://schemas.microsoft.com/office/drawing/2014/main" id="{C47C4E01-E139-4346-9E0F-C8EAB2B9B6C8}"/>
            </a:ext>
          </a:extLst>
        </xdr:cNvPr>
        <xdr:cNvSpPr/>
      </xdr:nvSpPr>
      <xdr:spPr>
        <a:xfrm>
          <a:off x="9394190" y="1463675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43832</xdr:rowOff>
    </xdr:from>
    <xdr:ext cx="469744" cy="259045"/>
    <xdr:sp macro="" textlink="">
      <xdr:nvSpPr>
        <xdr:cNvPr id="362" name="【公営住宅】&#10;一人当たり面積該当値テキスト">
          <a:extLst>
            <a:ext uri="{FF2B5EF4-FFF2-40B4-BE49-F238E27FC236}">
              <a16:creationId xmlns:a16="http://schemas.microsoft.com/office/drawing/2014/main" id="{3BA8FD3E-04B3-4253-91AC-E0D2DD7EE805}"/>
            </a:ext>
          </a:extLst>
        </xdr:cNvPr>
        <xdr:cNvSpPr txBox="1"/>
      </xdr:nvSpPr>
      <xdr:spPr>
        <a:xfrm>
          <a:off x="9467850" y="146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68453</xdr:rowOff>
    </xdr:from>
    <xdr:to>
      <xdr:col>50</xdr:col>
      <xdr:colOff>165100</xdr:colOff>
      <xdr:row>85</xdr:row>
      <xdr:rowOff>170053</xdr:rowOff>
    </xdr:to>
    <xdr:sp macro="" textlink="">
      <xdr:nvSpPr>
        <xdr:cNvPr id="363" name="楕円 362">
          <a:extLst>
            <a:ext uri="{FF2B5EF4-FFF2-40B4-BE49-F238E27FC236}">
              <a16:creationId xmlns:a16="http://schemas.microsoft.com/office/drawing/2014/main" id="{8A82C82A-8A16-446F-9105-82F9942CF4CA}"/>
            </a:ext>
          </a:extLst>
        </xdr:cNvPr>
        <xdr:cNvSpPr/>
      </xdr:nvSpPr>
      <xdr:spPr>
        <a:xfrm>
          <a:off x="8632190" y="1463979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116205</xdr:rowOff>
    </xdr:from>
    <xdr:to>
      <xdr:col>55</xdr:col>
      <xdr:colOff>0</xdr:colOff>
      <xdr:row>85</xdr:row>
      <xdr:rowOff>119253</xdr:rowOff>
    </xdr:to>
    <xdr:cxnSp macro="">
      <xdr:nvCxnSpPr>
        <xdr:cNvPr id="364" name="直線コネクタ 363">
          <a:extLst>
            <a:ext uri="{FF2B5EF4-FFF2-40B4-BE49-F238E27FC236}">
              <a16:creationId xmlns:a16="http://schemas.microsoft.com/office/drawing/2014/main" id="{89FF3EC3-4AF2-46DC-B519-52D422AB56DF}"/>
            </a:ext>
          </a:extLst>
        </xdr:cNvPr>
        <xdr:cNvCxnSpPr/>
      </xdr:nvCxnSpPr>
      <xdr:spPr>
        <a:xfrm flipV="1">
          <a:off x="8686800" y="14689455"/>
          <a:ext cx="74295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70929</xdr:rowOff>
    </xdr:from>
    <xdr:to>
      <xdr:col>46</xdr:col>
      <xdr:colOff>38100</xdr:colOff>
      <xdr:row>86</xdr:row>
      <xdr:rowOff>1079</xdr:rowOff>
    </xdr:to>
    <xdr:sp macro="" textlink="">
      <xdr:nvSpPr>
        <xdr:cNvPr id="365" name="楕円 364">
          <a:extLst>
            <a:ext uri="{FF2B5EF4-FFF2-40B4-BE49-F238E27FC236}">
              <a16:creationId xmlns:a16="http://schemas.microsoft.com/office/drawing/2014/main" id="{24347E8C-EB6B-481E-8155-2F6B6BB607D8}"/>
            </a:ext>
          </a:extLst>
        </xdr:cNvPr>
        <xdr:cNvSpPr/>
      </xdr:nvSpPr>
      <xdr:spPr>
        <a:xfrm>
          <a:off x="7846060" y="146422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119253</xdr:rowOff>
    </xdr:from>
    <xdr:to>
      <xdr:col>50</xdr:col>
      <xdr:colOff>114300</xdr:colOff>
      <xdr:row>85</xdr:row>
      <xdr:rowOff>121729</xdr:rowOff>
    </xdr:to>
    <xdr:cxnSp macro="">
      <xdr:nvCxnSpPr>
        <xdr:cNvPr id="366" name="直線コネクタ 365">
          <a:extLst>
            <a:ext uri="{FF2B5EF4-FFF2-40B4-BE49-F238E27FC236}">
              <a16:creationId xmlns:a16="http://schemas.microsoft.com/office/drawing/2014/main" id="{6346A856-7D97-4E70-AC73-7125D15CF42D}"/>
            </a:ext>
          </a:extLst>
        </xdr:cNvPr>
        <xdr:cNvCxnSpPr/>
      </xdr:nvCxnSpPr>
      <xdr:spPr>
        <a:xfrm flipV="1">
          <a:off x="7889240" y="14694408"/>
          <a:ext cx="79756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74168</xdr:rowOff>
    </xdr:from>
    <xdr:to>
      <xdr:col>41</xdr:col>
      <xdr:colOff>101600</xdr:colOff>
      <xdr:row>86</xdr:row>
      <xdr:rowOff>4318</xdr:rowOff>
    </xdr:to>
    <xdr:sp macro="" textlink="">
      <xdr:nvSpPr>
        <xdr:cNvPr id="367" name="楕円 366">
          <a:extLst>
            <a:ext uri="{FF2B5EF4-FFF2-40B4-BE49-F238E27FC236}">
              <a16:creationId xmlns:a16="http://schemas.microsoft.com/office/drawing/2014/main" id="{0EA9C536-4FF3-4AD0-8B05-B083A2A118D5}"/>
            </a:ext>
          </a:extLst>
        </xdr:cNvPr>
        <xdr:cNvSpPr/>
      </xdr:nvSpPr>
      <xdr:spPr>
        <a:xfrm>
          <a:off x="7029450" y="146474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121729</xdr:rowOff>
    </xdr:from>
    <xdr:to>
      <xdr:col>45</xdr:col>
      <xdr:colOff>177800</xdr:colOff>
      <xdr:row>85</xdr:row>
      <xdr:rowOff>124968</xdr:rowOff>
    </xdr:to>
    <xdr:cxnSp macro="">
      <xdr:nvCxnSpPr>
        <xdr:cNvPr id="368" name="直線コネクタ 367">
          <a:extLst>
            <a:ext uri="{FF2B5EF4-FFF2-40B4-BE49-F238E27FC236}">
              <a16:creationId xmlns:a16="http://schemas.microsoft.com/office/drawing/2014/main" id="{A1D59594-89A5-4EB6-8B81-C8D47728D2DE}"/>
            </a:ext>
          </a:extLst>
        </xdr:cNvPr>
        <xdr:cNvCxnSpPr/>
      </xdr:nvCxnSpPr>
      <xdr:spPr>
        <a:xfrm flipV="1">
          <a:off x="7084060" y="14696884"/>
          <a:ext cx="80518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76073</xdr:rowOff>
    </xdr:from>
    <xdr:to>
      <xdr:col>36</xdr:col>
      <xdr:colOff>165100</xdr:colOff>
      <xdr:row>86</xdr:row>
      <xdr:rowOff>6223</xdr:rowOff>
    </xdr:to>
    <xdr:sp macro="" textlink="">
      <xdr:nvSpPr>
        <xdr:cNvPr id="369" name="楕円 368">
          <a:extLst>
            <a:ext uri="{FF2B5EF4-FFF2-40B4-BE49-F238E27FC236}">
              <a16:creationId xmlns:a16="http://schemas.microsoft.com/office/drawing/2014/main" id="{0C744787-B0A8-4AFD-B42D-A900B2A58344}"/>
            </a:ext>
          </a:extLst>
        </xdr:cNvPr>
        <xdr:cNvSpPr/>
      </xdr:nvSpPr>
      <xdr:spPr>
        <a:xfrm>
          <a:off x="6231890" y="1464932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124968</xdr:rowOff>
    </xdr:from>
    <xdr:to>
      <xdr:col>41</xdr:col>
      <xdr:colOff>50800</xdr:colOff>
      <xdr:row>85</xdr:row>
      <xdr:rowOff>126873</xdr:rowOff>
    </xdr:to>
    <xdr:cxnSp macro="">
      <xdr:nvCxnSpPr>
        <xdr:cNvPr id="370" name="直線コネクタ 369">
          <a:extLst>
            <a:ext uri="{FF2B5EF4-FFF2-40B4-BE49-F238E27FC236}">
              <a16:creationId xmlns:a16="http://schemas.microsoft.com/office/drawing/2014/main" id="{596AD87E-399B-4331-9C88-006B7DF911C2}"/>
            </a:ext>
          </a:extLst>
        </xdr:cNvPr>
        <xdr:cNvCxnSpPr/>
      </xdr:nvCxnSpPr>
      <xdr:spPr>
        <a:xfrm flipV="1">
          <a:off x="6286500" y="14700123"/>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3181CF0C-0B7F-4D1D-85D4-858B5AC1B7F1}"/>
            </a:ext>
          </a:extLst>
        </xdr:cNvPr>
        <xdr:cNvSpPr txBox="1"/>
      </xdr:nvSpPr>
      <xdr:spPr>
        <a:xfrm>
          <a:off x="8454467" y="1432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20F9D6E8-8EF4-4847-A183-F74A8BC4EFC5}"/>
            </a:ext>
          </a:extLst>
        </xdr:cNvPr>
        <xdr:cNvSpPr txBox="1"/>
      </xdr:nvSpPr>
      <xdr:spPr>
        <a:xfrm>
          <a:off x="7673417" y="1432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2CE4DEBA-3BB2-4225-B638-68714FF1BCD5}"/>
            </a:ext>
          </a:extLst>
        </xdr:cNvPr>
        <xdr:cNvSpPr txBox="1"/>
      </xdr:nvSpPr>
      <xdr:spPr>
        <a:xfrm>
          <a:off x="6866332"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134002</xdr:rowOff>
    </xdr:from>
    <xdr:ext cx="469744" cy="259045"/>
    <xdr:sp macro="" textlink="">
      <xdr:nvSpPr>
        <xdr:cNvPr id="374" name="n_4aveValue【公営住宅】&#10;一人当たり面積">
          <a:extLst>
            <a:ext uri="{FF2B5EF4-FFF2-40B4-BE49-F238E27FC236}">
              <a16:creationId xmlns:a16="http://schemas.microsoft.com/office/drawing/2014/main" id="{5F739307-D86F-457C-A77A-4D14621E475F}"/>
            </a:ext>
          </a:extLst>
        </xdr:cNvPr>
        <xdr:cNvSpPr txBox="1"/>
      </xdr:nvSpPr>
      <xdr:spPr>
        <a:xfrm>
          <a:off x="6068772" y="1436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161180</xdr:rowOff>
    </xdr:from>
    <xdr:ext cx="469744" cy="259045"/>
    <xdr:sp macro="" textlink="">
      <xdr:nvSpPr>
        <xdr:cNvPr id="375" name="n_1mainValue【公営住宅】&#10;一人当たり面積">
          <a:extLst>
            <a:ext uri="{FF2B5EF4-FFF2-40B4-BE49-F238E27FC236}">
              <a16:creationId xmlns:a16="http://schemas.microsoft.com/office/drawing/2014/main" id="{2E0E3E6C-0E04-42FE-B5D5-57BD8B6A84A8}"/>
            </a:ext>
          </a:extLst>
        </xdr:cNvPr>
        <xdr:cNvSpPr txBox="1"/>
      </xdr:nvSpPr>
      <xdr:spPr>
        <a:xfrm>
          <a:off x="8454467"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163656</xdr:rowOff>
    </xdr:from>
    <xdr:ext cx="469744" cy="259045"/>
    <xdr:sp macro="" textlink="">
      <xdr:nvSpPr>
        <xdr:cNvPr id="376" name="n_2mainValue【公営住宅】&#10;一人当たり面積">
          <a:extLst>
            <a:ext uri="{FF2B5EF4-FFF2-40B4-BE49-F238E27FC236}">
              <a16:creationId xmlns:a16="http://schemas.microsoft.com/office/drawing/2014/main" id="{C476DA45-9039-45EB-A8AA-375382CF8E93}"/>
            </a:ext>
          </a:extLst>
        </xdr:cNvPr>
        <xdr:cNvSpPr txBox="1"/>
      </xdr:nvSpPr>
      <xdr:spPr>
        <a:xfrm>
          <a:off x="7673417" y="1473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166895</xdr:rowOff>
    </xdr:from>
    <xdr:ext cx="469744" cy="259045"/>
    <xdr:sp macro="" textlink="">
      <xdr:nvSpPr>
        <xdr:cNvPr id="377" name="n_3mainValue【公営住宅】&#10;一人当たり面積">
          <a:extLst>
            <a:ext uri="{FF2B5EF4-FFF2-40B4-BE49-F238E27FC236}">
              <a16:creationId xmlns:a16="http://schemas.microsoft.com/office/drawing/2014/main" id="{0B3D1851-F84A-4151-BB91-9FFBD04EC012}"/>
            </a:ext>
          </a:extLst>
        </xdr:cNvPr>
        <xdr:cNvSpPr txBox="1"/>
      </xdr:nvSpPr>
      <xdr:spPr>
        <a:xfrm>
          <a:off x="6866332" y="147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168800</xdr:rowOff>
    </xdr:from>
    <xdr:ext cx="469744" cy="259045"/>
    <xdr:sp macro="" textlink="">
      <xdr:nvSpPr>
        <xdr:cNvPr id="378" name="n_4mainValue【公営住宅】&#10;一人当たり面積">
          <a:extLst>
            <a:ext uri="{FF2B5EF4-FFF2-40B4-BE49-F238E27FC236}">
              <a16:creationId xmlns:a16="http://schemas.microsoft.com/office/drawing/2014/main" id="{9DE52B32-C000-439E-95DD-97B8D7E19E2C}"/>
            </a:ext>
          </a:extLst>
        </xdr:cNvPr>
        <xdr:cNvSpPr txBox="1"/>
      </xdr:nvSpPr>
      <xdr:spPr>
        <a:xfrm>
          <a:off x="6068772" y="1474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546875F-237F-449C-A4D4-677C1F0FFCF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13961AF-2AC3-4C51-AE5A-799FDD9D3BFA}"/>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1210F46-4F5B-444D-A1A1-D42EBC5D92DB}"/>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BDEC368-938C-4C9F-9E94-53450C94AD8F}"/>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7F38AF3-E20B-4FEF-86A9-008CB0AC40D5}"/>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9A7A10B-63C0-40DF-98AC-30AEBBAD8B2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A71EB72-BDB6-4B95-98B7-CB736DE8FEF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C4C1CE5-9131-4953-9615-4E1BB0333F32}"/>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765298A6-5D93-4328-B38C-BFDFD9C4A3C1}"/>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1682DBFA-5D12-4828-BB46-5B3C81CE8A7C}"/>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EAD4BF2-08A8-4B37-BD2B-4CF757A1F16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15E4E27E-000E-4FF1-93A2-841AFDF01CA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3325ED3-A65B-4E77-A618-F4DD4CDC5F60}"/>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7FBF889-8F9A-4FAD-84B9-348727BDC1D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FBBAD5F-C1DE-4F0B-9204-75929D04889B}"/>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DC1EF25-74C9-43AD-8457-639A2B009856}"/>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5F39CDA-91FA-4BBE-9B81-B89E66FF3082}"/>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27669F72-E89E-49A1-B314-51FF99D4B3CE}"/>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E13EDCD-2E31-4F98-9368-2DD3C36471D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7E875C6-2202-48FA-9524-EB9E6FFA4F63}"/>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DEB6E9D-EBF6-4445-BB4C-133708BA188E}"/>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FF574D9-9346-4C9B-888B-27B0C09D073E}"/>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92B6C52-63F0-4F06-AFD1-8C4EE7130FD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B81B8E7-8FC4-410B-9350-E4214CC79E6F}"/>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C8E0D37-783D-4B81-BFE9-84111205BFC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52C3C5C-CF8C-4329-9A55-9E5F8FB32390}"/>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41885C5-8856-4F97-A2BD-D9DA9D014417}"/>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9EEB50F3-A47D-401A-9DE1-3351ADB637A4}"/>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CB8CC1BC-EF69-458E-897A-885C1671F46D}"/>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D51DAEA3-4BF9-49EA-B988-E84D2AEE5915}"/>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96230FAC-F75C-4AA5-8478-F101477C22BF}"/>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B0290556-D800-4567-B7CA-E22A77E0DF89}"/>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4F39EA96-A158-4C00-98E3-0A181E7CCB5F}"/>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560D71FB-43CC-4CF8-8AB6-8B693C5E11DF}"/>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FE8D9BC1-D9C2-4BD6-A79C-F4D2F183374D}"/>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6F46E68-4EF6-4B1C-B2D8-8BF1AF8CF809}"/>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40FDBF65-593D-4275-83CF-70A9EE5B2256}"/>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FACE0D1D-7150-412C-B280-0CAAD282FC97}"/>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F69406BE-5632-4FAB-A870-C1F7A4E246F0}"/>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DB1DBBE8-F508-47A9-87A3-E6A9814C13AB}"/>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36372C78-F6B5-4CBE-88A6-0B80940E7064}"/>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27101A78-0351-4178-AC23-6070D6923FBB}"/>
            </a:ext>
          </a:extLst>
        </xdr:cNvPr>
        <xdr:cNvCxnSpPr/>
      </xdr:nvCxnSpPr>
      <xdr:spPr>
        <a:xfrm flipV="1">
          <a:off x="14703424" y="583256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400562-7FD1-4F0B-AE5F-7741EFDDD770}"/>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BEBD0F4B-4374-4D44-9BFA-DAE1B35FCC48}"/>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1BE342DA-6C7E-4977-93C2-7C9190DAB599}"/>
            </a:ext>
          </a:extLst>
        </xdr:cNvPr>
        <xdr:cNvSpPr txBox="1"/>
      </xdr:nvSpPr>
      <xdr:spPr>
        <a:xfrm>
          <a:off x="1474216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84B7D427-73F8-4759-B1D2-D797B4046820}"/>
            </a:ext>
          </a:extLst>
        </xdr:cNvPr>
        <xdr:cNvCxnSpPr/>
      </xdr:nvCxnSpPr>
      <xdr:spPr>
        <a:xfrm>
          <a:off x="14611350" y="5832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10D2EB69-527B-43EF-9199-D9A1F4D7714C}"/>
            </a:ext>
          </a:extLst>
        </xdr:cNvPr>
        <xdr:cNvSpPr txBox="1"/>
      </xdr:nvSpPr>
      <xdr:spPr>
        <a:xfrm>
          <a:off x="14742160" y="65240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1E012C52-331E-40D7-B271-107CBA49CF90}"/>
            </a:ext>
          </a:extLst>
        </xdr:cNvPr>
        <xdr:cNvSpPr/>
      </xdr:nvSpPr>
      <xdr:spPr>
        <a:xfrm>
          <a:off x="14649450" y="654186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931C7CB6-19B9-4690-90FC-A1C7A72F01E4}"/>
            </a:ext>
          </a:extLst>
        </xdr:cNvPr>
        <xdr:cNvSpPr/>
      </xdr:nvSpPr>
      <xdr:spPr>
        <a:xfrm>
          <a:off x="13887450" y="65636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5A9D07BF-CAB8-41F7-9C0D-BDA8C0D943DD}"/>
            </a:ext>
          </a:extLst>
        </xdr:cNvPr>
        <xdr:cNvSpPr/>
      </xdr:nvSpPr>
      <xdr:spPr>
        <a:xfrm>
          <a:off x="13089890" y="6575878"/>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99409E8C-EB92-4031-954F-BF1B84EC6CD4}"/>
            </a:ext>
          </a:extLst>
        </xdr:cNvPr>
        <xdr:cNvSpPr/>
      </xdr:nvSpPr>
      <xdr:spPr>
        <a:xfrm>
          <a:off x="12303760" y="655519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430" name="フローチャート: 判断 429">
          <a:extLst>
            <a:ext uri="{FF2B5EF4-FFF2-40B4-BE49-F238E27FC236}">
              <a16:creationId xmlns:a16="http://schemas.microsoft.com/office/drawing/2014/main" id="{FD6A3C74-76FC-49EE-96BB-4429A88C4809}"/>
            </a:ext>
          </a:extLst>
        </xdr:cNvPr>
        <xdr:cNvSpPr/>
      </xdr:nvSpPr>
      <xdr:spPr>
        <a:xfrm>
          <a:off x="11487150" y="657533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BC2312D-3915-4D3A-A3A3-48BA05A81B76}"/>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3BA4017-ACAB-454C-A6CA-3B922601BD7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C9C2567-6652-4DEF-BD27-9C90886A2DFA}"/>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1221163-673B-452C-85B1-CE1056E926A7}"/>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6193F96-A785-40A7-B910-699EFFE714C1}"/>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36" name="楕円 435">
          <a:extLst>
            <a:ext uri="{FF2B5EF4-FFF2-40B4-BE49-F238E27FC236}">
              <a16:creationId xmlns:a16="http://schemas.microsoft.com/office/drawing/2014/main" id="{A498D31B-1921-4DCF-9AA0-FF7EF7A344A3}"/>
            </a:ext>
          </a:extLst>
        </xdr:cNvPr>
        <xdr:cNvSpPr/>
      </xdr:nvSpPr>
      <xdr:spPr>
        <a:xfrm>
          <a:off x="14649450" y="63804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59707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5184B7DB-08B3-44BD-A56D-78A32463BE51}"/>
            </a:ext>
          </a:extLst>
        </xdr:cNvPr>
        <xdr:cNvSpPr txBox="1"/>
      </xdr:nvSpPr>
      <xdr:spPr>
        <a:xfrm>
          <a:off x="14742160"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149497</xdr:rowOff>
    </xdr:from>
    <xdr:to>
      <xdr:col>81</xdr:col>
      <xdr:colOff>101600</xdr:colOff>
      <xdr:row>37</xdr:row>
      <xdr:rowOff>79647</xdr:rowOff>
    </xdr:to>
    <xdr:sp macro="" textlink="">
      <xdr:nvSpPr>
        <xdr:cNvPr id="438" name="楕円 437">
          <a:extLst>
            <a:ext uri="{FF2B5EF4-FFF2-40B4-BE49-F238E27FC236}">
              <a16:creationId xmlns:a16="http://schemas.microsoft.com/office/drawing/2014/main" id="{A74026FB-80AE-4B79-8C3A-32E0E817FE6F}"/>
            </a:ext>
          </a:extLst>
        </xdr:cNvPr>
        <xdr:cNvSpPr/>
      </xdr:nvSpPr>
      <xdr:spPr>
        <a:xfrm>
          <a:off x="13887450" y="63216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28847</xdr:rowOff>
    </xdr:from>
    <xdr:to>
      <xdr:col>85</xdr:col>
      <xdr:colOff>127000</xdr:colOff>
      <xdr:row>37</xdr:row>
      <xdr:rowOff>87630</xdr:rowOff>
    </xdr:to>
    <xdr:cxnSp macro="">
      <xdr:nvCxnSpPr>
        <xdr:cNvPr id="439" name="直線コネクタ 438">
          <a:extLst>
            <a:ext uri="{FF2B5EF4-FFF2-40B4-BE49-F238E27FC236}">
              <a16:creationId xmlns:a16="http://schemas.microsoft.com/office/drawing/2014/main" id="{83CDDB48-0172-471E-8E79-E6B7FC0305D1}"/>
            </a:ext>
          </a:extLst>
        </xdr:cNvPr>
        <xdr:cNvCxnSpPr/>
      </xdr:nvCxnSpPr>
      <xdr:spPr>
        <a:xfrm>
          <a:off x="13942060" y="6370592"/>
          <a:ext cx="762000" cy="6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79284</xdr:rowOff>
    </xdr:from>
    <xdr:to>
      <xdr:col>76</xdr:col>
      <xdr:colOff>165100</xdr:colOff>
      <xdr:row>37</xdr:row>
      <xdr:rowOff>9434</xdr:rowOff>
    </xdr:to>
    <xdr:sp macro="" textlink="">
      <xdr:nvSpPr>
        <xdr:cNvPr id="440" name="楕円 439">
          <a:extLst>
            <a:ext uri="{FF2B5EF4-FFF2-40B4-BE49-F238E27FC236}">
              <a16:creationId xmlns:a16="http://schemas.microsoft.com/office/drawing/2014/main" id="{BA403D23-8BB2-426C-B156-C733A06F1E87}"/>
            </a:ext>
          </a:extLst>
        </xdr:cNvPr>
        <xdr:cNvSpPr/>
      </xdr:nvSpPr>
      <xdr:spPr>
        <a:xfrm>
          <a:off x="13089890" y="625148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130084</xdr:rowOff>
    </xdr:from>
    <xdr:to>
      <xdr:col>81</xdr:col>
      <xdr:colOff>50800</xdr:colOff>
      <xdr:row>37</xdr:row>
      <xdr:rowOff>28847</xdr:rowOff>
    </xdr:to>
    <xdr:cxnSp macro="">
      <xdr:nvCxnSpPr>
        <xdr:cNvPr id="441" name="直線コネクタ 440">
          <a:extLst>
            <a:ext uri="{FF2B5EF4-FFF2-40B4-BE49-F238E27FC236}">
              <a16:creationId xmlns:a16="http://schemas.microsoft.com/office/drawing/2014/main" id="{6F7892FC-1CFD-43B7-8797-5F0AE2D891FC}"/>
            </a:ext>
          </a:extLst>
        </xdr:cNvPr>
        <xdr:cNvCxnSpPr/>
      </xdr:nvCxnSpPr>
      <xdr:spPr>
        <a:xfrm>
          <a:off x="13144500" y="6306094"/>
          <a:ext cx="797560" cy="6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151130</xdr:rowOff>
    </xdr:from>
    <xdr:to>
      <xdr:col>72</xdr:col>
      <xdr:colOff>38100</xdr:colOff>
      <xdr:row>35</xdr:row>
      <xdr:rowOff>81280</xdr:rowOff>
    </xdr:to>
    <xdr:sp macro="" textlink="">
      <xdr:nvSpPr>
        <xdr:cNvPr id="442" name="楕円 441">
          <a:extLst>
            <a:ext uri="{FF2B5EF4-FFF2-40B4-BE49-F238E27FC236}">
              <a16:creationId xmlns:a16="http://schemas.microsoft.com/office/drawing/2014/main" id="{D6289EBD-3538-43EF-A7AB-146E0BE81068}"/>
            </a:ext>
          </a:extLst>
        </xdr:cNvPr>
        <xdr:cNvSpPr/>
      </xdr:nvSpPr>
      <xdr:spPr>
        <a:xfrm>
          <a:off x="12303760" y="59804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30480</xdr:rowOff>
    </xdr:from>
    <xdr:to>
      <xdr:col>76</xdr:col>
      <xdr:colOff>114300</xdr:colOff>
      <xdr:row>36</xdr:row>
      <xdr:rowOff>130084</xdr:rowOff>
    </xdr:to>
    <xdr:cxnSp macro="">
      <xdr:nvCxnSpPr>
        <xdr:cNvPr id="443" name="直線コネクタ 442">
          <a:extLst>
            <a:ext uri="{FF2B5EF4-FFF2-40B4-BE49-F238E27FC236}">
              <a16:creationId xmlns:a16="http://schemas.microsoft.com/office/drawing/2014/main" id="{16C007C8-C3D3-40DE-824C-569E883169E5}"/>
            </a:ext>
          </a:extLst>
        </xdr:cNvPr>
        <xdr:cNvCxnSpPr/>
      </xdr:nvCxnSpPr>
      <xdr:spPr>
        <a:xfrm>
          <a:off x="12346940" y="6029325"/>
          <a:ext cx="797560" cy="27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92347</xdr:rowOff>
    </xdr:from>
    <xdr:to>
      <xdr:col>67</xdr:col>
      <xdr:colOff>101600</xdr:colOff>
      <xdr:row>35</xdr:row>
      <xdr:rowOff>22497</xdr:rowOff>
    </xdr:to>
    <xdr:sp macro="" textlink="">
      <xdr:nvSpPr>
        <xdr:cNvPr id="444" name="楕円 443">
          <a:extLst>
            <a:ext uri="{FF2B5EF4-FFF2-40B4-BE49-F238E27FC236}">
              <a16:creationId xmlns:a16="http://schemas.microsoft.com/office/drawing/2014/main" id="{D4150A3E-9F1E-4BF3-B1DB-1E9AC293C5C0}"/>
            </a:ext>
          </a:extLst>
        </xdr:cNvPr>
        <xdr:cNvSpPr/>
      </xdr:nvSpPr>
      <xdr:spPr>
        <a:xfrm>
          <a:off x="11487150" y="592545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143147</xdr:rowOff>
    </xdr:from>
    <xdr:to>
      <xdr:col>71</xdr:col>
      <xdr:colOff>177800</xdr:colOff>
      <xdr:row>35</xdr:row>
      <xdr:rowOff>30480</xdr:rowOff>
    </xdr:to>
    <xdr:cxnSp macro="">
      <xdr:nvCxnSpPr>
        <xdr:cNvPr id="445" name="直線コネクタ 444">
          <a:extLst>
            <a:ext uri="{FF2B5EF4-FFF2-40B4-BE49-F238E27FC236}">
              <a16:creationId xmlns:a16="http://schemas.microsoft.com/office/drawing/2014/main" id="{D3EF19FF-3504-4F26-9730-69AFE6E6BB36}"/>
            </a:ext>
          </a:extLst>
        </xdr:cNvPr>
        <xdr:cNvCxnSpPr/>
      </xdr:nvCxnSpPr>
      <xdr:spPr>
        <a:xfrm>
          <a:off x="11541760" y="5970542"/>
          <a:ext cx="80518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B8F595F0-3580-47B0-883B-224F83FEB1CC}"/>
            </a:ext>
          </a:extLst>
        </xdr:cNvPr>
        <xdr:cNvSpPr txBox="1"/>
      </xdr:nvSpPr>
      <xdr:spPr>
        <a:xfrm>
          <a:off x="13738234" y="665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D2A6F7F3-7C36-4D43-9107-69CE93AC48F5}"/>
            </a:ext>
          </a:extLst>
        </xdr:cNvPr>
        <xdr:cNvSpPr txBox="1"/>
      </xdr:nvSpPr>
      <xdr:spPr>
        <a:xfrm>
          <a:off x="12957184" y="6674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A1A4E73D-40CC-4302-BD10-C0B52C61D927}"/>
            </a:ext>
          </a:extLst>
        </xdr:cNvPr>
        <xdr:cNvSpPr txBox="1"/>
      </xdr:nvSpPr>
      <xdr:spPr>
        <a:xfrm>
          <a:off x="12171054" y="665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149151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D4D922E8-FC12-4F5A-A269-85F83F467BEA}"/>
            </a:ext>
          </a:extLst>
        </xdr:cNvPr>
        <xdr:cNvSpPr txBox="1"/>
      </xdr:nvSpPr>
      <xdr:spPr>
        <a:xfrm>
          <a:off x="113544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96174</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3826F84A-1C5A-440C-977B-933A356B6B1C}"/>
            </a:ext>
          </a:extLst>
        </xdr:cNvPr>
        <xdr:cNvSpPr txBox="1"/>
      </xdr:nvSpPr>
      <xdr:spPr>
        <a:xfrm>
          <a:off x="13738234"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25961</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ADBDCB8C-90C0-4B8F-921E-4851EF03640E}"/>
            </a:ext>
          </a:extLst>
        </xdr:cNvPr>
        <xdr:cNvSpPr txBox="1"/>
      </xdr:nvSpPr>
      <xdr:spPr>
        <a:xfrm>
          <a:off x="12957184" y="60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2A2C3376-CC49-46BF-A63E-5866820786B0}"/>
            </a:ext>
          </a:extLst>
        </xdr:cNvPr>
        <xdr:cNvSpPr txBox="1"/>
      </xdr:nvSpPr>
      <xdr:spPr>
        <a:xfrm>
          <a:off x="1217105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39024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119828FC-A869-426D-A9BD-B64222E0E49A}"/>
            </a:ext>
          </a:extLst>
        </xdr:cNvPr>
        <xdr:cNvSpPr txBox="1"/>
      </xdr:nvSpPr>
      <xdr:spPr>
        <a:xfrm>
          <a:off x="113544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AB19035-727A-4A2C-B69D-9BA96099473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6884FA2B-2FA9-4137-BC4A-CD0F1A17C40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7BC2E7BC-21BB-408A-944E-9C25EA8D7213}"/>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14BEFC8-F5AA-415F-96CD-6CBCDB3F546B}"/>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C95034DB-7999-4D4C-ABB0-1F6F7442B6BE}"/>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125B6873-75D8-43C6-8FCA-A3FB1D616619}"/>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73E3E240-9010-410D-8C7F-EA2245123E7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A2253312-20E5-4EA1-A025-7254E1CA5A35}"/>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D2119615-C381-4CBF-A279-89B235B95E46}"/>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78FB7B70-F0F3-4663-BC3B-49018E7541C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A7C187CB-2927-4849-9C6F-94E696B4BF8E}"/>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0834B58C-B324-47D5-BC3B-82C7A67BF758}"/>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BDC7EAC5-F927-4AB2-8E83-07C040664036}"/>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A69D9382-44B1-4AB5-9A6F-6829C182D75B}"/>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84D0F52E-93B5-426E-B43F-2B759675D782}"/>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E71FB5A3-7CA4-460D-B59D-5CAE37EF8342}"/>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9846F99D-2257-4DCF-9F8B-1C2549C43BEB}"/>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C59B050F-2C12-4FF9-AFEC-C35F9FA6343C}"/>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89B9F26D-FC61-4C0C-8E1E-C4370D8E4F72}"/>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5DD562B3-EBB7-4FAC-81D3-E5B539BD01C5}"/>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4ACC5913-7C7F-43E3-82FC-4B799FAE23B9}"/>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5C226230-CB79-43E2-BD2B-675C5EA39FA1}"/>
            </a:ext>
          </a:extLst>
        </xdr:cNvPr>
        <xdr:cNvCxnSpPr/>
      </xdr:nvCxnSpPr>
      <xdr:spPr>
        <a:xfrm flipV="1">
          <a:off x="19947254" y="5914263"/>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81FDF4F8-C114-4CCC-AFAA-3B2EA9E1E698}"/>
            </a:ext>
          </a:extLst>
        </xdr:cNvPr>
        <xdr:cNvSpPr txBox="1"/>
      </xdr:nvSpPr>
      <xdr:spPr>
        <a:xfrm>
          <a:off x="19985990" y="711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3B2EB7F3-E40E-4738-B230-D89F6ED0D7F0}"/>
            </a:ext>
          </a:extLst>
        </xdr:cNvPr>
        <xdr:cNvCxnSpPr/>
      </xdr:nvCxnSpPr>
      <xdr:spPr>
        <a:xfrm>
          <a:off x="19885660" y="7114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DEF543C4-FFF3-474E-9EEF-213156526947}"/>
            </a:ext>
          </a:extLst>
        </xdr:cNvPr>
        <xdr:cNvSpPr txBox="1"/>
      </xdr:nvSpPr>
      <xdr:spPr>
        <a:xfrm>
          <a:off x="19985990" y="568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686B39A7-9960-450F-8719-2DA21B272B39}"/>
            </a:ext>
          </a:extLst>
        </xdr:cNvPr>
        <xdr:cNvCxnSpPr/>
      </xdr:nvCxnSpPr>
      <xdr:spPr>
        <a:xfrm>
          <a:off x="19885660" y="5914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1E62114B-0047-476F-A977-369D39577D65}"/>
            </a:ext>
          </a:extLst>
        </xdr:cNvPr>
        <xdr:cNvSpPr txBox="1"/>
      </xdr:nvSpPr>
      <xdr:spPr>
        <a:xfrm>
          <a:off x="19985990" y="6449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9BB1AA59-844E-4197-840A-6188837A46E9}"/>
            </a:ext>
          </a:extLst>
        </xdr:cNvPr>
        <xdr:cNvSpPr/>
      </xdr:nvSpPr>
      <xdr:spPr>
        <a:xfrm>
          <a:off x="19904710" y="660184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910A6CBA-470B-4084-AC84-CABBDBE3EA96}"/>
            </a:ext>
          </a:extLst>
        </xdr:cNvPr>
        <xdr:cNvSpPr/>
      </xdr:nvSpPr>
      <xdr:spPr>
        <a:xfrm>
          <a:off x="19161760" y="660184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F4CEBC9C-C3F9-4A0C-8FDE-81EBDFCEAA33}"/>
            </a:ext>
          </a:extLst>
        </xdr:cNvPr>
        <xdr:cNvSpPr/>
      </xdr:nvSpPr>
      <xdr:spPr>
        <a:xfrm>
          <a:off x="18345150" y="66041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507F6BC0-94FE-4BD8-A517-E46A2948C8AA}"/>
            </a:ext>
          </a:extLst>
        </xdr:cNvPr>
        <xdr:cNvSpPr/>
      </xdr:nvSpPr>
      <xdr:spPr>
        <a:xfrm>
          <a:off x="17547590" y="663613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485" name="フローチャート: 判断 484">
          <a:extLst>
            <a:ext uri="{FF2B5EF4-FFF2-40B4-BE49-F238E27FC236}">
              <a16:creationId xmlns:a16="http://schemas.microsoft.com/office/drawing/2014/main" id="{01867587-A410-4F07-9AA2-F92275BC16C7}"/>
            </a:ext>
          </a:extLst>
        </xdr:cNvPr>
        <xdr:cNvSpPr/>
      </xdr:nvSpPr>
      <xdr:spPr>
        <a:xfrm>
          <a:off x="16761460" y="6679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6703C89-1E2B-456A-8B9C-D74904959F76}"/>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6D47F91-ED2B-4426-A585-56FA18DC044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8A6587B-77E0-4DE9-8607-B110BCBA9E39}"/>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DF60E63-6C5B-4EA3-8944-6779BECD3310}"/>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7FA5C82-0A60-4B52-9FB2-DA66B3F9DB4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116840</xdr:rowOff>
    </xdr:from>
    <xdr:to>
      <xdr:col>116</xdr:col>
      <xdr:colOff>114300</xdr:colOff>
      <xdr:row>39</xdr:row>
      <xdr:rowOff>46990</xdr:rowOff>
    </xdr:to>
    <xdr:sp macro="" textlink="">
      <xdr:nvSpPr>
        <xdr:cNvPr id="491" name="楕円 490">
          <a:extLst>
            <a:ext uri="{FF2B5EF4-FFF2-40B4-BE49-F238E27FC236}">
              <a16:creationId xmlns:a16="http://schemas.microsoft.com/office/drawing/2014/main" id="{B29DCA9F-43C5-44FD-8036-47884718B1BA}"/>
            </a:ext>
          </a:extLst>
        </xdr:cNvPr>
        <xdr:cNvSpPr/>
      </xdr:nvSpPr>
      <xdr:spPr>
        <a:xfrm>
          <a:off x="19904710" y="66319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95267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6E4612A1-3962-4302-8815-C44C68419D6B}"/>
            </a:ext>
          </a:extLst>
        </xdr:cNvPr>
        <xdr:cNvSpPr txBox="1"/>
      </xdr:nvSpPr>
      <xdr:spPr>
        <a:xfrm>
          <a:off x="19985990"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125984</xdr:rowOff>
    </xdr:from>
    <xdr:to>
      <xdr:col>112</xdr:col>
      <xdr:colOff>38100</xdr:colOff>
      <xdr:row>39</xdr:row>
      <xdr:rowOff>56134</xdr:rowOff>
    </xdr:to>
    <xdr:sp macro="" textlink="">
      <xdr:nvSpPr>
        <xdr:cNvPr id="493" name="楕円 492">
          <a:extLst>
            <a:ext uri="{FF2B5EF4-FFF2-40B4-BE49-F238E27FC236}">
              <a16:creationId xmlns:a16="http://schemas.microsoft.com/office/drawing/2014/main" id="{D87082F0-781D-438F-916C-FC2F725F6B7B}"/>
            </a:ext>
          </a:extLst>
        </xdr:cNvPr>
        <xdr:cNvSpPr/>
      </xdr:nvSpPr>
      <xdr:spPr>
        <a:xfrm>
          <a:off x="19161760" y="6644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167640</xdr:rowOff>
    </xdr:from>
    <xdr:to>
      <xdr:col>116</xdr:col>
      <xdr:colOff>63500</xdr:colOff>
      <xdr:row>39</xdr:row>
      <xdr:rowOff>5334</xdr:rowOff>
    </xdr:to>
    <xdr:cxnSp macro="">
      <xdr:nvCxnSpPr>
        <xdr:cNvPr id="494" name="直線コネクタ 493">
          <a:extLst>
            <a:ext uri="{FF2B5EF4-FFF2-40B4-BE49-F238E27FC236}">
              <a16:creationId xmlns:a16="http://schemas.microsoft.com/office/drawing/2014/main" id="{4F0BF0FB-B7F4-436E-9340-6E8F7156AC0F}"/>
            </a:ext>
          </a:extLst>
        </xdr:cNvPr>
        <xdr:cNvCxnSpPr/>
      </xdr:nvCxnSpPr>
      <xdr:spPr>
        <a:xfrm flipV="1">
          <a:off x="19204940" y="6686550"/>
          <a:ext cx="74295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132842</xdr:rowOff>
    </xdr:from>
    <xdr:to>
      <xdr:col>107</xdr:col>
      <xdr:colOff>101600</xdr:colOff>
      <xdr:row>39</xdr:row>
      <xdr:rowOff>62992</xdr:rowOff>
    </xdr:to>
    <xdr:sp macro="" textlink="">
      <xdr:nvSpPr>
        <xdr:cNvPr id="495" name="楕円 494">
          <a:extLst>
            <a:ext uri="{FF2B5EF4-FFF2-40B4-BE49-F238E27FC236}">
              <a16:creationId xmlns:a16="http://schemas.microsoft.com/office/drawing/2014/main" id="{32A76791-0852-454D-BC02-2D91ACF20447}"/>
            </a:ext>
          </a:extLst>
        </xdr:cNvPr>
        <xdr:cNvSpPr/>
      </xdr:nvSpPr>
      <xdr:spPr>
        <a:xfrm>
          <a:off x="18345150" y="66517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xdr:rowOff>
    </xdr:from>
    <xdr:to>
      <xdr:col>111</xdr:col>
      <xdr:colOff>177800</xdr:colOff>
      <xdr:row>39</xdr:row>
      <xdr:rowOff>12192</xdr:rowOff>
    </xdr:to>
    <xdr:cxnSp macro="">
      <xdr:nvCxnSpPr>
        <xdr:cNvPr id="496" name="直線コネクタ 495">
          <a:extLst>
            <a:ext uri="{FF2B5EF4-FFF2-40B4-BE49-F238E27FC236}">
              <a16:creationId xmlns:a16="http://schemas.microsoft.com/office/drawing/2014/main" id="{9C46D831-B4C9-406D-9DE9-F5C267EB09F7}"/>
            </a:ext>
          </a:extLst>
        </xdr:cNvPr>
        <xdr:cNvCxnSpPr/>
      </xdr:nvCxnSpPr>
      <xdr:spPr>
        <a:xfrm flipV="1">
          <a:off x="18399760" y="6693789"/>
          <a:ext cx="80518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141986</xdr:rowOff>
    </xdr:from>
    <xdr:to>
      <xdr:col>102</xdr:col>
      <xdr:colOff>165100</xdr:colOff>
      <xdr:row>39</xdr:row>
      <xdr:rowOff>72136</xdr:rowOff>
    </xdr:to>
    <xdr:sp macro="" textlink="">
      <xdr:nvSpPr>
        <xdr:cNvPr id="497" name="楕円 496">
          <a:extLst>
            <a:ext uri="{FF2B5EF4-FFF2-40B4-BE49-F238E27FC236}">
              <a16:creationId xmlns:a16="http://schemas.microsoft.com/office/drawing/2014/main" id="{D10B30C9-0A0E-4C2E-8668-4A3E6B0A1302}"/>
            </a:ext>
          </a:extLst>
        </xdr:cNvPr>
        <xdr:cNvSpPr/>
      </xdr:nvSpPr>
      <xdr:spPr>
        <a:xfrm>
          <a:off x="17547590" y="6655181"/>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12192</xdr:rowOff>
    </xdr:from>
    <xdr:to>
      <xdr:col>107</xdr:col>
      <xdr:colOff>50800</xdr:colOff>
      <xdr:row>39</xdr:row>
      <xdr:rowOff>21336</xdr:rowOff>
    </xdr:to>
    <xdr:cxnSp macro="">
      <xdr:nvCxnSpPr>
        <xdr:cNvPr id="498" name="直線コネクタ 497">
          <a:extLst>
            <a:ext uri="{FF2B5EF4-FFF2-40B4-BE49-F238E27FC236}">
              <a16:creationId xmlns:a16="http://schemas.microsoft.com/office/drawing/2014/main" id="{EF8015CB-B04A-46C8-8406-63337D493FC3}"/>
            </a:ext>
          </a:extLst>
        </xdr:cNvPr>
        <xdr:cNvCxnSpPr/>
      </xdr:nvCxnSpPr>
      <xdr:spPr>
        <a:xfrm flipV="1">
          <a:off x="17602200" y="6702552"/>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146558</xdr:rowOff>
    </xdr:from>
    <xdr:to>
      <xdr:col>98</xdr:col>
      <xdr:colOff>38100</xdr:colOff>
      <xdr:row>39</xdr:row>
      <xdr:rowOff>76708</xdr:rowOff>
    </xdr:to>
    <xdr:sp macro="" textlink="">
      <xdr:nvSpPr>
        <xdr:cNvPr id="499" name="楕円 498">
          <a:extLst>
            <a:ext uri="{FF2B5EF4-FFF2-40B4-BE49-F238E27FC236}">
              <a16:creationId xmlns:a16="http://schemas.microsoft.com/office/drawing/2014/main" id="{0046D3DE-8215-4C5A-B242-ED5745CA1179}"/>
            </a:ext>
          </a:extLst>
        </xdr:cNvPr>
        <xdr:cNvSpPr/>
      </xdr:nvSpPr>
      <xdr:spPr>
        <a:xfrm>
          <a:off x="16761460" y="66597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21336</xdr:rowOff>
    </xdr:from>
    <xdr:to>
      <xdr:col>102</xdr:col>
      <xdr:colOff>114300</xdr:colOff>
      <xdr:row>39</xdr:row>
      <xdr:rowOff>25908</xdr:rowOff>
    </xdr:to>
    <xdr:cxnSp macro="">
      <xdr:nvCxnSpPr>
        <xdr:cNvPr id="500" name="直線コネクタ 499">
          <a:extLst>
            <a:ext uri="{FF2B5EF4-FFF2-40B4-BE49-F238E27FC236}">
              <a16:creationId xmlns:a16="http://schemas.microsoft.com/office/drawing/2014/main" id="{6BB3C04E-E11C-459F-A222-C7CD69D50AF5}"/>
            </a:ext>
          </a:extLst>
        </xdr:cNvPr>
        <xdr:cNvCxnSpPr/>
      </xdr:nvCxnSpPr>
      <xdr:spPr>
        <a:xfrm flipV="1">
          <a:off x="16804640" y="6704076"/>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3DEB3743-082C-4184-A329-D462B401FB68}"/>
            </a:ext>
          </a:extLst>
        </xdr:cNvPr>
        <xdr:cNvSpPr txBox="1"/>
      </xdr:nvSpPr>
      <xdr:spPr>
        <a:xfrm>
          <a:off x="18982132"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B7A4AE4E-217C-46E7-9DE7-AC7B2C2EDF3F}"/>
            </a:ext>
          </a:extLst>
        </xdr:cNvPr>
        <xdr:cNvSpPr txBox="1"/>
      </xdr:nvSpPr>
      <xdr:spPr>
        <a:xfrm>
          <a:off x="18182032"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CDA16E0A-26DE-49C8-9E0A-39AFD1FA2FE2}"/>
            </a:ext>
          </a:extLst>
        </xdr:cNvPr>
        <xdr:cNvSpPr txBox="1"/>
      </xdr:nvSpPr>
      <xdr:spPr>
        <a:xfrm>
          <a:off x="17384472" y="640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83837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15AABC62-24F4-47BE-B17A-6ED63A65B743}"/>
            </a:ext>
          </a:extLst>
        </xdr:cNvPr>
        <xdr:cNvSpPr txBox="1"/>
      </xdr:nvSpPr>
      <xdr:spPr>
        <a:xfrm>
          <a:off x="1658881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47261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B3149AE8-551E-4437-A5C1-76563A5C6517}"/>
            </a:ext>
          </a:extLst>
        </xdr:cNvPr>
        <xdr:cNvSpPr txBox="1"/>
      </xdr:nvSpPr>
      <xdr:spPr>
        <a:xfrm>
          <a:off x="18982132" y="673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54119</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47F24BAF-3571-4018-A999-D6525F081FB8}"/>
            </a:ext>
          </a:extLst>
        </xdr:cNvPr>
        <xdr:cNvSpPr txBox="1"/>
      </xdr:nvSpPr>
      <xdr:spPr>
        <a:xfrm>
          <a:off x="18182032" y="674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63263</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E7B7A833-5B32-4608-B35F-C73C3F2F6196}"/>
            </a:ext>
          </a:extLst>
        </xdr:cNvPr>
        <xdr:cNvSpPr txBox="1"/>
      </xdr:nvSpPr>
      <xdr:spPr>
        <a:xfrm>
          <a:off x="17384472"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93235</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7910691E-D033-4914-96FC-86BE15EB42CB}"/>
            </a:ext>
          </a:extLst>
        </xdr:cNvPr>
        <xdr:cNvSpPr txBox="1"/>
      </xdr:nvSpPr>
      <xdr:spPr>
        <a:xfrm>
          <a:off x="16588817"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79B72732-8193-41E7-8A2D-432E7BBC8F7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DC4AB173-62AD-4D5A-8869-485E7AF7F36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1C44165E-CC44-4ECC-AB51-5F0FBD5B1044}"/>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4E36EE55-77B4-4E91-B420-084EA5875D8C}"/>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81DD3F02-8949-4F61-AE77-5B6A66955685}"/>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D0D95395-7026-4FB2-B7E8-5FDD1220BEFB}"/>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B7A81B98-5191-4411-B206-81C5A7D4DD1C}"/>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F3613B1F-BE1D-42FE-A7AC-82727CDB7DF6}"/>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83B3D8FE-1499-4F5C-97DA-06208D2EDFF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7B8125CD-BC8E-4E97-B2D5-46E229637217}"/>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96744BF8-C1B2-4F29-A66D-2EC05ABCDD13}"/>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D50FB377-5C7C-4EFF-8845-CC164F5A5831}"/>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A7E8F608-2681-4EA5-A750-76932B3FD49D}"/>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452225E5-E997-4FC6-BC11-08BBB418227C}"/>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BD34B730-898B-4404-BB05-2B816C76D77C}"/>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AE9CA52E-EA99-4C39-AEDF-BE4A984D7F8A}"/>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159E687C-5B19-42AB-95FC-2746100A978E}"/>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9B67FA91-5C5C-42B5-B702-64EBF640A887}"/>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8F8C2746-A699-4430-8FA4-CB73E693984C}"/>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294F1284-EBA2-41AC-A43B-EF00C70D733A}"/>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336C70B2-6FB7-4924-A1A7-5C600E3B5804}"/>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D35471E3-049F-4E64-B3D8-34B2E34F91F1}"/>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F61A328D-6C5F-4463-81B1-BB1AACB5E780}"/>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FFFD5B3-4AD9-4DE3-88AC-9FBE7C460E9A}"/>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53C0D78D-FDDF-4DE4-91B8-C8085C764598}"/>
            </a:ext>
          </a:extLst>
        </xdr:cNvPr>
        <xdr:cNvCxnSpPr/>
      </xdr:nvCxnSpPr>
      <xdr:spPr>
        <a:xfrm flipV="1">
          <a:off x="14703424" y="97212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B7591F32-859A-47E0-A1BE-BB2702CE61A0}"/>
            </a:ext>
          </a:extLst>
        </xdr:cNvPr>
        <xdr:cNvSpPr txBox="1"/>
      </xdr:nvSpPr>
      <xdr:spPr>
        <a:xfrm>
          <a:off x="1474216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9B8504E7-12AA-40DC-80C1-2096AFE99308}"/>
            </a:ext>
          </a:extLst>
        </xdr:cNvPr>
        <xdr:cNvCxnSpPr/>
      </xdr:nvCxnSpPr>
      <xdr:spPr>
        <a:xfrm>
          <a:off x="14611350" y="1091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E9813177-013A-4DAF-B13F-80ED6ABF06E0}"/>
            </a:ext>
          </a:extLst>
        </xdr:cNvPr>
        <xdr:cNvSpPr txBox="1"/>
      </xdr:nvSpPr>
      <xdr:spPr>
        <a:xfrm>
          <a:off x="1474216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B78E8421-69EB-4968-BF3B-8E3C307BB867}"/>
            </a:ext>
          </a:extLst>
        </xdr:cNvPr>
        <xdr:cNvCxnSpPr/>
      </xdr:nvCxnSpPr>
      <xdr:spPr>
        <a:xfrm>
          <a:off x="14611350" y="9721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23763D9A-C8B2-433A-B4CE-D505CA27BBFB}"/>
            </a:ext>
          </a:extLst>
        </xdr:cNvPr>
        <xdr:cNvSpPr txBox="1"/>
      </xdr:nvSpPr>
      <xdr:spPr>
        <a:xfrm>
          <a:off x="14742160" y="1020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02C98B0E-6B2E-4B4A-97B6-BCA8AC019F52}"/>
            </a:ext>
          </a:extLst>
        </xdr:cNvPr>
        <xdr:cNvSpPr/>
      </xdr:nvSpPr>
      <xdr:spPr>
        <a:xfrm>
          <a:off x="14649450" y="1034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BC7D372B-2CAE-401A-B2D4-3A6D359BF910}"/>
            </a:ext>
          </a:extLst>
        </xdr:cNvPr>
        <xdr:cNvSpPr/>
      </xdr:nvSpPr>
      <xdr:spPr>
        <a:xfrm>
          <a:off x="13887450" y="103181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9FA8976D-A7EE-4F34-8836-B7E987C918BE}"/>
            </a:ext>
          </a:extLst>
        </xdr:cNvPr>
        <xdr:cNvSpPr/>
      </xdr:nvSpPr>
      <xdr:spPr>
        <a:xfrm>
          <a:off x="13089890" y="103066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A089AD1E-6761-4719-BD93-C17DCAAF6F8D}"/>
            </a:ext>
          </a:extLst>
        </xdr:cNvPr>
        <xdr:cNvSpPr/>
      </xdr:nvSpPr>
      <xdr:spPr>
        <a:xfrm>
          <a:off x="12303760" y="10331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543" name="フローチャート: 判断 542">
          <a:extLst>
            <a:ext uri="{FF2B5EF4-FFF2-40B4-BE49-F238E27FC236}">
              <a16:creationId xmlns:a16="http://schemas.microsoft.com/office/drawing/2014/main" id="{B5BE713B-EFEA-44D5-8CBB-CEE526B8BAC6}"/>
            </a:ext>
          </a:extLst>
        </xdr:cNvPr>
        <xdr:cNvSpPr/>
      </xdr:nvSpPr>
      <xdr:spPr>
        <a:xfrm>
          <a:off x="11487150" y="1030287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B891103-75C2-4B08-94A8-3F8F1A93786E}"/>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D4B412A-D4B1-439A-A74A-393A6A86B4BA}"/>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8CBECB8-7C9A-4BC9-B9CD-79AC2DF03DDD}"/>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6F39C08-78B0-4FC4-BCE5-AFC66555A5F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2D480A0-5C88-4B8D-8025-8560986873A7}"/>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103505</xdr:rowOff>
    </xdr:from>
    <xdr:to>
      <xdr:col>85</xdr:col>
      <xdr:colOff>177800</xdr:colOff>
      <xdr:row>63</xdr:row>
      <xdr:rowOff>33655</xdr:rowOff>
    </xdr:to>
    <xdr:sp macro="" textlink="">
      <xdr:nvSpPr>
        <xdr:cNvPr id="549" name="楕円 548">
          <a:extLst>
            <a:ext uri="{FF2B5EF4-FFF2-40B4-BE49-F238E27FC236}">
              <a16:creationId xmlns:a16="http://schemas.microsoft.com/office/drawing/2014/main" id="{6AD5664D-BD6D-4886-8480-8BBFC4215E39}"/>
            </a:ext>
          </a:extLst>
        </xdr:cNvPr>
        <xdr:cNvSpPr/>
      </xdr:nvSpPr>
      <xdr:spPr>
        <a:xfrm>
          <a:off x="14649450" y="107315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81932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26FEE943-58B5-4331-A3D4-3CCA15F5C829}"/>
            </a:ext>
          </a:extLst>
        </xdr:cNvPr>
        <xdr:cNvSpPr txBox="1"/>
      </xdr:nvSpPr>
      <xdr:spPr>
        <a:xfrm>
          <a:off x="1474216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69215</xdr:rowOff>
    </xdr:from>
    <xdr:to>
      <xdr:col>81</xdr:col>
      <xdr:colOff>101600</xdr:colOff>
      <xdr:row>62</xdr:row>
      <xdr:rowOff>170815</xdr:rowOff>
    </xdr:to>
    <xdr:sp macro="" textlink="">
      <xdr:nvSpPr>
        <xdr:cNvPr id="551" name="楕円 550">
          <a:extLst>
            <a:ext uri="{FF2B5EF4-FFF2-40B4-BE49-F238E27FC236}">
              <a16:creationId xmlns:a16="http://schemas.microsoft.com/office/drawing/2014/main" id="{D7EC64F1-B3A4-4E5A-B50E-E74AE2D733AD}"/>
            </a:ext>
          </a:extLst>
        </xdr:cNvPr>
        <xdr:cNvSpPr/>
      </xdr:nvSpPr>
      <xdr:spPr>
        <a:xfrm>
          <a:off x="13887450" y="106972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120015</xdr:rowOff>
    </xdr:from>
    <xdr:to>
      <xdr:col>85</xdr:col>
      <xdr:colOff>127000</xdr:colOff>
      <xdr:row>62</xdr:row>
      <xdr:rowOff>154305</xdr:rowOff>
    </xdr:to>
    <xdr:cxnSp macro="">
      <xdr:nvCxnSpPr>
        <xdr:cNvPr id="552" name="直線コネクタ 551">
          <a:extLst>
            <a:ext uri="{FF2B5EF4-FFF2-40B4-BE49-F238E27FC236}">
              <a16:creationId xmlns:a16="http://schemas.microsoft.com/office/drawing/2014/main" id="{4280C09E-44E2-447B-811C-2E26F59D994D}"/>
            </a:ext>
          </a:extLst>
        </xdr:cNvPr>
        <xdr:cNvCxnSpPr/>
      </xdr:nvCxnSpPr>
      <xdr:spPr>
        <a:xfrm>
          <a:off x="13942060" y="1075182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42545</xdr:rowOff>
    </xdr:from>
    <xdr:to>
      <xdr:col>76</xdr:col>
      <xdr:colOff>165100</xdr:colOff>
      <xdr:row>62</xdr:row>
      <xdr:rowOff>144145</xdr:rowOff>
    </xdr:to>
    <xdr:sp macro="" textlink="">
      <xdr:nvSpPr>
        <xdr:cNvPr id="553" name="楕円 552">
          <a:extLst>
            <a:ext uri="{FF2B5EF4-FFF2-40B4-BE49-F238E27FC236}">
              <a16:creationId xmlns:a16="http://schemas.microsoft.com/office/drawing/2014/main" id="{860FA7C8-842C-407A-8BEF-D24BBBA94278}"/>
            </a:ext>
          </a:extLst>
        </xdr:cNvPr>
        <xdr:cNvSpPr/>
      </xdr:nvSpPr>
      <xdr:spPr>
        <a:xfrm>
          <a:off x="13089890" y="1067435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93345</xdr:rowOff>
    </xdr:from>
    <xdr:to>
      <xdr:col>81</xdr:col>
      <xdr:colOff>50800</xdr:colOff>
      <xdr:row>62</xdr:row>
      <xdr:rowOff>120015</xdr:rowOff>
    </xdr:to>
    <xdr:cxnSp macro="">
      <xdr:nvCxnSpPr>
        <xdr:cNvPr id="554" name="直線コネクタ 553">
          <a:extLst>
            <a:ext uri="{FF2B5EF4-FFF2-40B4-BE49-F238E27FC236}">
              <a16:creationId xmlns:a16="http://schemas.microsoft.com/office/drawing/2014/main" id="{6A23DCF3-7BDB-4C8C-BE2F-F853D0C90AFD}"/>
            </a:ext>
          </a:extLst>
        </xdr:cNvPr>
        <xdr:cNvCxnSpPr/>
      </xdr:nvCxnSpPr>
      <xdr:spPr>
        <a:xfrm>
          <a:off x="13144500" y="1072705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151130</xdr:rowOff>
    </xdr:from>
    <xdr:to>
      <xdr:col>72</xdr:col>
      <xdr:colOff>38100</xdr:colOff>
      <xdr:row>63</xdr:row>
      <xdr:rowOff>81280</xdr:rowOff>
    </xdr:to>
    <xdr:sp macro="" textlink="">
      <xdr:nvSpPr>
        <xdr:cNvPr id="555" name="楕円 554">
          <a:extLst>
            <a:ext uri="{FF2B5EF4-FFF2-40B4-BE49-F238E27FC236}">
              <a16:creationId xmlns:a16="http://schemas.microsoft.com/office/drawing/2014/main" id="{35245D84-33EC-49FA-B6D5-167DDDCB654D}"/>
            </a:ext>
          </a:extLst>
        </xdr:cNvPr>
        <xdr:cNvSpPr/>
      </xdr:nvSpPr>
      <xdr:spPr>
        <a:xfrm>
          <a:off x="12303760" y="107810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93345</xdr:rowOff>
    </xdr:from>
    <xdr:to>
      <xdr:col>76</xdr:col>
      <xdr:colOff>114300</xdr:colOff>
      <xdr:row>63</xdr:row>
      <xdr:rowOff>30480</xdr:rowOff>
    </xdr:to>
    <xdr:cxnSp macro="">
      <xdr:nvCxnSpPr>
        <xdr:cNvPr id="556" name="直線コネクタ 555">
          <a:extLst>
            <a:ext uri="{FF2B5EF4-FFF2-40B4-BE49-F238E27FC236}">
              <a16:creationId xmlns:a16="http://schemas.microsoft.com/office/drawing/2014/main" id="{A4C2D408-319F-496F-81F5-9981E2658708}"/>
            </a:ext>
          </a:extLst>
        </xdr:cNvPr>
        <xdr:cNvCxnSpPr/>
      </xdr:nvCxnSpPr>
      <xdr:spPr>
        <a:xfrm flipV="1">
          <a:off x="12346940" y="10727055"/>
          <a:ext cx="79756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114935</xdr:rowOff>
    </xdr:from>
    <xdr:to>
      <xdr:col>67</xdr:col>
      <xdr:colOff>101600</xdr:colOff>
      <xdr:row>63</xdr:row>
      <xdr:rowOff>45085</xdr:rowOff>
    </xdr:to>
    <xdr:sp macro="" textlink="">
      <xdr:nvSpPr>
        <xdr:cNvPr id="557" name="楕円 556">
          <a:extLst>
            <a:ext uri="{FF2B5EF4-FFF2-40B4-BE49-F238E27FC236}">
              <a16:creationId xmlns:a16="http://schemas.microsoft.com/office/drawing/2014/main" id="{FEBB6DDB-AF06-4CEA-8744-93445EBD661E}"/>
            </a:ext>
          </a:extLst>
        </xdr:cNvPr>
        <xdr:cNvSpPr/>
      </xdr:nvSpPr>
      <xdr:spPr>
        <a:xfrm>
          <a:off x="11487150" y="107448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165735</xdr:rowOff>
    </xdr:from>
    <xdr:to>
      <xdr:col>71</xdr:col>
      <xdr:colOff>177800</xdr:colOff>
      <xdr:row>63</xdr:row>
      <xdr:rowOff>30480</xdr:rowOff>
    </xdr:to>
    <xdr:cxnSp macro="">
      <xdr:nvCxnSpPr>
        <xdr:cNvPr id="558" name="直線コネクタ 557">
          <a:extLst>
            <a:ext uri="{FF2B5EF4-FFF2-40B4-BE49-F238E27FC236}">
              <a16:creationId xmlns:a16="http://schemas.microsoft.com/office/drawing/2014/main" id="{C100302E-E7EF-4BF1-AF20-A0FD5725B1B0}"/>
            </a:ext>
          </a:extLst>
        </xdr:cNvPr>
        <xdr:cNvCxnSpPr/>
      </xdr:nvCxnSpPr>
      <xdr:spPr>
        <a:xfrm>
          <a:off x="11541760" y="10799445"/>
          <a:ext cx="80518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F96315F1-28FF-49A4-A583-3FD810C031DA}"/>
            </a:ext>
          </a:extLst>
        </xdr:cNvPr>
        <xdr:cNvSpPr txBox="1"/>
      </xdr:nvSpPr>
      <xdr:spPr>
        <a:xfrm>
          <a:off x="1373823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10C7D292-3E96-446B-84CC-E083737E27B5}"/>
            </a:ext>
          </a:extLst>
        </xdr:cNvPr>
        <xdr:cNvSpPr txBox="1"/>
      </xdr:nvSpPr>
      <xdr:spPr>
        <a:xfrm>
          <a:off x="1295718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a:extLst>
            <a:ext uri="{FF2B5EF4-FFF2-40B4-BE49-F238E27FC236}">
              <a16:creationId xmlns:a16="http://schemas.microsoft.com/office/drawing/2014/main" id="{42F43BEF-B53D-4708-89A6-B27A05F12D6D}"/>
            </a:ext>
          </a:extLst>
        </xdr:cNvPr>
        <xdr:cNvSpPr txBox="1"/>
      </xdr:nvSpPr>
      <xdr:spPr>
        <a:xfrm>
          <a:off x="1217105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562" name="n_4aveValue【学校施設】&#10;有形固定資産減価償却率">
          <a:extLst>
            <a:ext uri="{FF2B5EF4-FFF2-40B4-BE49-F238E27FC236}">
              <a16:creationId xmlns:a16="http://schemas.microsoft.com/office/drawing/2014/main" id="{A910B2A7-D699-4C0B-B6FF-319829D90365}"/>
            </a:ext>
          </a:extLst>
        </xdr:cNvPr>
        <xdr:cNvSpPr txBox="1"/>
      </xdr:nvSpPr>
      <xdr:spPr>
        <a:xfrm>
          <a:off x="113544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161942</xdr:rowOff>
    </xdr:from>
    <xdr:ext cx="405111" cy="259045"/>
    <xdr:sp macro="" textlink="">
      <xdr:nvSpPr>
        <xdr:cNvPr id="563" name="n_1mainValue【学校施設】&#10;有形固定資産減価償却率">
          <a:extLst>
            <a:ext uri="{FF2B5EF4-FFF2-40B4-BE49-F238E27FC236}">
              <a16:creationId xmlns:a16="http://schemas.microsoft.com/office/drawing/2014/main" id="{140F4691-D660-43B0-8634-F549CD854222}"/>
            </a:ext>
          </a:extLst>
        </xdr:cNvPr>
        <xdr:cNvSpPr txBox="1"/>
      </xdr:nvSpPr>
      <xdr:spPr>
        <a:xfrm>
          <a:off x="1373823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135272</xdr:rowOff>
    </xdr:from>
    <xdr:ext cx="405111" cy="259045"/>
    <xdr:sp macro="" textlink="">
      <xdr:nvSpPr>
        <xdr:cNvPr id="564" name="n_2mainValue【学校施設】&#10;有形固定資産減価償却率">
          <a:extLst>
            <a:ext uri="{FF2B5EF4-FFF2-40B4-BE49-F238E27FC236}">
              <a16:creationId xmlns:a16="http://schemas.microsoft.com/office/drawing/2014/main" id="{D19CB770-6805-4661-A9BC-0FF747360A1F}"/>
            </a:ext>
          </a:extLst>
        </xdr:cNvPr>
        <xdr:cNvSpPr txBox="1"/>
      </xdr:nvSpPr>
      <xdr:spPr>
        <a:xfrm>
          <a:off x="1295718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72407</xdr:rowOff>
    </xdr:from>
    <xdr:ext cx="405111" cy="259045"/>
    <xdr:sp macro="" textlink="">
      <xdr:nvSpPr>
        <xdr:cNvPr id="565" name="n_3mainValue【学校施設】&#10;有形固定資産減価償却率">
          <a:extLst>
            <a:ext uri="{FF2B5EF4-FFF2-40B4-BE49-F238E27FC236}">
              <a16:creationId xmlns:a16="http://schemas.microsoft.com/office/drawing/2014/main" id="{75D1EDC6-73FD-4D19-A1E7-DD452641B0CE}"/>
            </a:ext>
          </a:extLst>
        </xdr:cNvPr>
        <xdr:cNvSpPr txBox="1"/>
      </xdr:nvSpPr>
      <xdr:spPr>
        <a:xfrm>
          <a:off x="1217105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36212</xdr:rowOff>
    </xdr:from>
    <xdr:ext cx="405111" cy="259045"/>
    <xdr:sp macro="" textlink="">
      <xdr:nvSpPr>
        <xdr:cNvPr id="566" name="n_4mainValue【学校施設】&#10;有形固定資産減価償却率">
          <a:extLst>
            <a:ext uri="{FF2B5EF4-FFF2-40B4-BE49-F238E27FC236}">
              <a16:creationId xmlns:a16="http://schemas.microsoft.com/office/drawing/2014/main" id="{D3943DE0-4A55-4FDC-88AD-92D74E60E096}"/>
            </a:ext>
          </a:extLst>
        </xdr:cNvPr>
        <xdr:cNvSpPr txBox="1"/>
      </xdr:nvSpPr>
      <xdr:spPr>
        <a:xfrm>
          <a:off x="113544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C91B9717-25FF-4804-AE4A-06064F86DD44}"/>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F1000586-8D9B-409E-B65D-B38918A755B5}"/>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CCDCCEED-9BBE-4834-B07A-5D0BF42586A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3FEA126-8BBB-40A0-98E8-82052B9C1168}"/>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F52A6543-14B3-471B-92EE-C55F5949066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5CDC5F2-3DB9-492E-B3B8-0D028933E10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B25FB497-26E8-4AE6-A2A1-D0BD23A250D9}"/>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2E59836C-97F2-4BB6-BD61-F444FCB01882}"/>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33912D7-0B26-4939-B66B-BDC980A507A2}"/>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C8BA3465-B794-4BE6-9910-C1BBF61B619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5E4DF560-FBBD-4236-BE0B-583B09207153}"/>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7195C4D2-5C31-4EB1-949A-7047133BC332}"/>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3549D49D-53FE-4F6D-B634-0AE0847A7385}"/>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875CBA21-BF76-4BA5-9315-DACDD0021E18}"/>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2E456FFF-F426-48BD-A1DB-68B1812C2CE6}"/>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1E337550-76EB-47DF-9712-F04852F4F64D}"/>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6A6A9AB4-0A74-4FE4-B771-8CADE75FECC1}"/>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B2AB93B4-DD43-45C6-BCFF-5A775F91B746}"/>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F865DC7C-9092-412B-AA2A-3BF684A29B1C}"/>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62977E2A-C07C-48D9-AC64-B0FA53966462}"/>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4A5F3D37-36DE-46EE-AC6F-F027C9705CE7}"/>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31E992B5-99F7-4362-8AE1-2AB5990F109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EF1652F6-4841-499E-B79D-E7DAA61B211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EC249D85-FF94-44EC-BA1B-4EE867187F36}"/>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7B328653-76F3-48E5-BBA8-08C10A7025D1}"/>
            </a:ext>
          </a:extLst>
        </xdr:cNvPr>
        <xdr:cNvCxnSpPr/>
      </xdr:nvCxnSpPr>
      <xdr:spPr>
        <a:xfrm flipV="1">
          <a:off x="19947254" y="9764649"/>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474E2C6B-F57E-45C1-94B0-9576840BECE4}"/>
            </a:ext>
          </a:extLst>
        </xdr:cNvPr>
        <xdr:cNvSpPr txBox="1"/>
      </xdr:nvSpPr>
      <xdr:spPr>
        <a:xfrm>
          <a:off x="1998599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BB287E1A-7B64-4133-A33F-7BF10C485FED}"/>
            </a:ext>
          </a:extLst>
        </xdr:cNvPr>
        <xdr:cNvCxnSpPr/>
      </xdr:nvCxnSpPr>
      <xdr:spPr>
        <a:xfrm>
          <a:off x="19885660" y="1101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5965EA7D-C942-4FBD-9468-7B7648E04A4A}"/>
            </a:ext>
          </a:extLst>
        </xdr:cNvPr>
        <xdr:cNvSpPr txBox="1"/>
      </xdr:nvSpPr>
      <xdr:spPr>
        <a:xfrm>
          <a:off x="19985990" y="953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5AB385B0-CFD5-473F-B817-D325BB9A5EEF}"/>
            </a:ext>
          </a:extLst>
        </xdr:cNvPr>
        <xdr:cNvCxnSpPr/>
      </xdr:nvCxnSpPr>
      <xdr:spPr>
        <a:xfrm>
          <a:off x="19885660" y="97646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96" name="【学校施設】&#10;一人当たり面積平均値テキスト">
          <a:extLst>
            <a:ext uri="{FF2B5EF4-FFF2-40B4-BE49-F238E27FC236}">
              <a16:creationId xmlns:a16="http://schemas.microsoft.com/office/drawing/2014/main" id="{C57B4C11-CC39-4DDF-892E-41F54A87AF2D}"/>
            </a:ext>
          </a:extLst>
        </xdr:cNvPr>
        <xdr:cNvSpPr txBox="1"/>
      </xdr:nvSpPr>
      <xdr:spPr>
        <a:xfrm>
          <a:off x="19985990" y="10552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AEFF6CD6-9E4B-4756-BA9C-AC7C4A959070}"/>
            </a:ext>
          </a:extLst>
        </xdr:cNvPr>
        <xdr:cNvSpPr/>
      </xdr:nvSpPr>
      <xdr:spPr>
        <a:xfrm>
          <a:off x="19904710" y="105699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6476F5E4-991C-4574-B0F9-D7393097B0AA}"/>
            </a:ext>
          </a:extLst>
        </xdr:cNvPr>
        <xdr:cNvSpPr/>
      </xdr:nvSpPr>
      <xdr:spPr>
        <a:xfrm>
          <a:off x="19161760" y="105722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9D8736D3-4506-4F90-BF6E-6770670BB8C0}"/>
            </a:ext>
          </a:extLst>
        </xdr:cNvPr>
        <xdr:cNvSpPr/>
      </xdr:nvSpPr>
      <xdr:spPr>
        <a:xfrm>
          <a:off x="18345150" y="105722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69BA5CD8-C858-4C4F-8A4C-7ACC89309644}"/>
            </a:ext>
          </a:extLst>
        </xdr:cNvPr>
        <xdr:cNvSpPr/>
      </xdr:nvSpPr>
      <xdr:spPr>
        <a:xfrm>
          <a:off x="17547590" y="1058176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1" name="フローチャート: 判断 600">
          <a:extLst>
            <a:ext uri="{FF2B5EF4-FFF2-40B4-BE49-F238E27FC236}">
              <a16:creationId xmlns:a16="http://schemas.microsoft.com/office/drawing/2014/main" id="{22C30948-48F7-4F7A-AD28-9F9C90492C37}"/>
            </a:ext>
          </a:extLst>
        </xdr:cNvPr>
        <xdr:cNvSpPr/>
      </xdr:nvSpPr>
      <xdr:spPr>
        <a:xfrm>
          <a:off x="16761460" y="10640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C909ACD-1579-4F6B-ACCF-D9E75FC0AA9E}"/>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948F870-6274-408E-A1E9-4999D965164C}"/>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74828DA-A17E-4500-91AB-AED61545C9EC}"/>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3C39962-900C-4F3C-A887-7045557ED63F}"/>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870CB99-0CB2-4B58-8A31-BDD6BC0C2F52}"/>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135509</xdr:rowOff>
    </xdr:from>
    <xdr:to>
      <xdr:col>116</xdr:col>
      <xdr:colOff>114300</xdr:colOff>
      <xdr:row>60</xdr:row>
      <xdr:rowOff>65659</xdr:rowOff>
    </xdr:to>
    <xdr:sp macro="" textlink="">
      <xdr:nvSpPr>
        <xdr:cNvPr id="607" name="楕円 606">
          <a:extLst>
            <a:ext uri="{FF2B5EF4-FFF2-40B4-BE49-F238E27FC236}">
              <a16:creationId xmlns:a16="http://schemas.microsoft.com/office/drawing/2014/main" id="{4E0CA465-5A7E-4591-A2F4-F6BC91FB25F3}"/>
            </a:ext>
          </a:extLst>
        </xdr:cNvPr>
        <xdr:cNvSpPr/>
      </xdr:nvSpPr>
      <xdr:spPr>
        <a:xfrm>
          <a:off x="19904710" y="1024724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158386</xdr:rowOff>
    </xdr:from>
    <xdr:ext cx="469744" cy="259045"/>
    <xdr:sp macro="" textlink="">
      <xdr:nvSpPr>
        <xdr:cNvPr id="608" name="【学校施設】&#10;一人当たり面積該当値テキスト">
          <a:extLst>
            <a:ext uri="{FF2B5EF4-FFF2-40B4-BE49-F238E27FC236}">
              <a16:creationId xmlns:a16="http://schemas.microsoft.com/office/drawing/2014/main" id="{07BD5A89-17F4-416A-B076-A593F2D0C646}"/>
            </a:ext>
          </a:extLst>
        </xdr:cNvPr>
        <xdr:cNvSpPr txBox="1"/>
      </xdr:nvSpPr>
      <xdr:spPr>
        <a:xfrm>
          <a:off x="19985990"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156845</xdr:rowOff>
    </xdr:from>
    <xdr:to>
      <xdr:col>112</xdr:col>
      <xdr:colOff>38100</xdr:colOff>
      <xdr:row>60</xdr:row>
      <xdr:rowOff>86995</xdr:rowOff>
    </xdr:to>
    <xdr:sp macro="" textlink="">
      <xdr:nvSpPr>
        <xdr:cNvPr id="609" name="楕円 608">
          <a:extLst>
            <a:ext uri="{FF2B5EF4-FFF2-40B4-BE49-F238E27FC236}">
              <a16:creationId xmlns:a16="http://schemas.microsoft.com/office/drawing/2014/main" id="{AFFE6F7D-57A2-41F1-BB24-2380FB90777A}"/>
            </a:ext>
          </a:extLst>
        </xdr:cNvPr>
        <xdr:cNvSpPr/>
      </xdr:nvSpPr>
      <xdr:spPr>
        <a:xfrm>
          <a:off x="19161760" y="10274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14859</xdr:rowOff>
    </xdr:from>
    <xdr:to>
      <xdr:col>116</xdr:col>
      <xdr:colOff>63500</xdr:colOff>
      <xdr:row>60</xdr:row>
      <xdr:rowOff>36195</xdr:rowOff>
    </xdr:to>
    <xdr:cxnSp macro="">
      <xdr:nvCxnSpPr>
        <xdr:cNvPr id="610" name="直線コネクタ 609">
          <a:extLst>
            <a:ext uri="{FF2B5EF4-FFF2-40B4-BE49-F238E27FC236}">
              <a16:creationId xmlns:a16="http://schemas.microsoft.com/office/drawing/2014/main" id="{FA741F4B-B03A-4B25-8297-C704C10A03B1}"/>
            </a:ext>
          </a:extLst>
        </xdr:cNvPr>
        <xdr:cNvCxnSpPr/>
      </xdr:nvCxnSpPr>
      <xdr:spPr>
        <a:xfrm flipV="1">
          <a:off x="19204940" y="10305669"/>
          <a:ext cx="74295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xdr:rowOff>
    </xdr:from>
    <xdr:to>
      <xdr:col>107</xdr:col>
      <xdr:colOff>101600</xdr:colOff>
      <xdr:row>60</xdr:row>
      <xdr:rowOff>102997</xdr:rowOff>
    </xdr:to>
    <xdr:sp macro="" textlink="">
      <xdr:nvSpPr>
        <xdr:cNvPr id="611" name="楕円 610">
          <a:extLst>
            <a:ext uri="{FF2B5EF4-FFF2-40B4-BE49-F238E27FC236}">
              <a16:creationId xmlns:a16="http://schemas.microsoft.com/office/drawing/2014/main" id="{99F0E7BE-29D6-4063-8934-8F3788D649E5}"/>
            </a:ext>
          </a:extLst>
        </xdr:cNvPr>
        <xdr:cNvSpPr/>
      </xdr:nvSpPr>
      <xdr:spPr>
        <a:xfrm>
          <a:off x="18345150" y="1028839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36195</xdr:rowOff>
    </xdr:from>
    <xdr:to>
      <xdr:col>111</xdr:col>
      <xdr:colOff>177800</xdr:colOff>
      <xdr:row>60</xdr:row>
      <xdr:rowOff>52197</xdr:rowOff>
    </xdr:to>
    <xdr:cxnSp macro="">
      <xdr:nvCxnSpPr>
        <xdr:cNvPr id="612" name="直線コネクタ 611">
          <a:extLst>
            <a:ext uri="{FF2B5EF4-FFF2-40B4-BE49-F238E27FC236}">
              <a16:creationId xmlns:a16="http://schemas.microsoft.com/office/drawing/2014/main" id="{94782673-B34F-42E1-8946-B8DC2D8E3EDB}"/>
            </a:ext>
          </a:extLst>
        </xdr:cNvPr>
        <xdr:cNvCxnSpPr/>
      </xdr:nvCxnSpPr>
      <xdr:spPr>
        <a:xfrm flipV="1">
          <a:off x="18399760" y="10323195"/>
          <a:ext cx="80518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22733</xdr:rowOff>
    </xdr:from>
    <xdr:to>
      <xdr:col>102</xdr:col>
      <xdr:colOff>165100</xdr:colOff>
      <xdr:row>60</xdr:row>
      <xdr:rowOff>124333</xdr:rowOff>
    </xdr:to>
    <xdr:sp macro="" textlink="">
      <xdr:nvSpPr>
        <xdr:cNvPr id="613" name="楕円 612">
          <a:extLst>
            <a:ext uri="{FF2B5EF4-FFF2-40B4-BE49-F238E27FC236}">
              <a16:creationId xmlns:a16="http://schemas.microsoft.com/office/drawing/2014/main" id="{544216D5-066D-4F39-9623-8F0851302D72}"/>
            </a:ext>
          </a:extLst>
        </xdr:cNvPr>
        <xdr:cNvSpPr/>
      </xdr:nvSpPr>
      <xdr:spPr>
        <a:xfrm>
          <a:off x="17547590" y="1030592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52197</xdr:rowOff>
    </xdr:from>
    <xdr:to>
      <xdr:col>107</xdr:col>
      <xdr:colOff>50800</xdr:colOff>
      <xdr:row>60</xdr:row>
      <xdr:rowOff>73533</xdr:rowOff>
    </xdr:to>
    <xdr:cxnSp macro="">
      <xdr:nvCxnSpPr>
        <xdr:cNvPr id="614" name="直線コネクタ 613">
          <a:extLst>
            <a:ext uri="{FF2B5EF4-FFF2-40B4-BE49-F238E27FC236}">
              <a16:creationId xmlns:a16="http://schemas.microsoft.com/office/drawing/2014/main" id="{B30E24A8-F084-425F-923E-AC7B331AE4F8}"/>
            </a:ext>
          </a:extLst>
        </xdr:cNvPr>
        <xdr:cNvCxnSpPr/>
      </xdr:nvCxnSpPr>
      <xdr:spPr>
        <a:xfrm flipV="1">
          <a:off x="17602200" y="10343007"/>
          <a:ext cx="79756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36068</xdr:rowOff>
    </xdr:from>
    <xdr:to>
      <xdr:col>98</xdr:col>
      <xdr:colOff>38100</xdr:colOff>
      <xdr:row>60</xdr:row>
      <xdr:rowOff>137668</xdr:rowOff>
    </xdr:to>
    <xdr:sp macro="" textlink="">
      <xdr:nvSpPr>
        <xdr:cNvPr id="615" name="楕円 614">
          <a:extLst>
            <a:ext uri="{FF2B5EF4-FFF2-40B4-BE49-F238E27FC236}">
              <a16:creationId xmlns:a16="http://schemas.microsoft.com/office/drawing/2014/main" id="{4045C7CD-F903-4967-ABB0-33D646808156}"/>
            </a:ext>
          </a:extLst>
        </xdr:cNvPr>
        <xdr:cNvSpPr/>
      </xdr:nvSpPr>
      <xdr:spPr>
        <a:xfrm>
          <a:off x="16761460" y="103230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73533</xdr:rowOff>
    </xdr:from>
    <xdr:to>
      <xdr:col>102</xdr:col>
      <xdr:colOff>114300</xdr:colOff>
      <xdr:row>60</xdr:row>
      <xdr:rowOff>86868</xdr:rowOff>
    </xdr:to>
    <xdr:cxnSp macro="">
      <xdr:nvCxnSpPr>
        <xdr:cNvPr id="616" name="直線コネクタ 615">
          <a:extLst>
            <a:ext uri="{FF2B5EF4-FFF2-40B4-BE49-F238E27FC236}">
              <a16:creationId xmlns:a16="http://schemas.microsoft.com/office/drawing/2014/main" id="{39312630-EA5B-4B22-A29A-916F565FAE88}"/>
            </a:ext>
          </a:extLst>
        </xdr:cNvPr>
        <xdr:cNvCxnSpPr/>
      </xdr:nvCxnSpPr>
      <xdr:spPr>
        <a:xfrm flipV="1">
          <a:off x="16804640" y="10360533"/>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617" name="n_1aveValue【学校施設】&#10;一人当たり面積">
          <a:extLst>
            <a:ext uri="{FF2B5EF4-FFF2-40B4-BE49-F238E27FC236}">
              <a16:creationId xmlns:a16="http://schemas.microsoft.com/office/drawing/2014/main" id="{50AEB468-4E72-4799-A448-EEEF380A05C7}"/>
            </a:ext>
          </a:extLst>
        </xdr:cNvPr>
        <xdr:cNvSpPr txBox="1"/>
      </xdr:nvSpPr>
      <xdr:spPr>
        <a:xfrm>
          <a:off x="18982132"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618" name="n_2aveValue【学校施設】&#10;一人当たり面積">
          <a:extLst>
            <a:ext uri="{FF2B5EF4-FFF2-40B4-BE49-F238E27FC236}">
              <a16:creationId xmlns:a16="http://schemas.microsoft.com/office/drawing/2014/main" id="{0B07A99D-5F0C-4D5E-851F-82E87FEC7017}"/>
            </a:ext>
          </a:extLst>
        </xdr:cNvPr>
        <xdr:cNvSpPr txBox="1"/>
      </xdr:nvSpPr>
      <xdr:spPr>
        <a:xfrm>
          <a:off x="18182032"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619" name="n_3aveValue【学校施設】&#10;一人当たり面積">
          <a:extLst>
            <a:ext uri="{FF2B5EF4-FFF2-40B4-BE49-F238E27FC236}">
              <a16:creationId xmlns:a16="http://schemas.microsoft.com/office/drawing/2014/main" id="{6D0A4099-5C85-4E9A-9893-1742085D73D4}"/>
            </a:ext>
          </a:extLst>
        </xdr:cNvPr>
        <xdr:cNvSpPr txBox="1"/>
      </xdr:nvSpPr>
      <xdr:spPr>
        <a:xfrm>
          <a:off x="17384472" y="1067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620" name="n_4aveValue【学校施設】&#10;一人当たり面積">
          <a:extLst>
            <a:ext uri="{FF2B5EF4-FFF2-40B4-BE49-F238E27FC236}">
              <a16:creationId xmlns:a16="http://schemas.microsoft.com/office/drawing/2014/main" id="{A3CB163F-6224-45AE-8803-4D95F86D8BE4}"/>
            </a:ext>
          </a:extLst>
        </xdr:cNvPr>
        <xdr:cNvSpPr txBox="1"/>
      </xdr:nvSpPr>
      <xdr:spPr>
        <a:xfrm>
          <a:off x="1658881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103522</xdr:rowOff>
    </xdr:from>
    <xdr:ext cx="469744" cy="259045"/>
    <xdr:sp macro="" textlink="">
      <xdr:nvSpPr>
        <xdr:cNvPr id="621" name="n_1mainValue【学校施設】&#10;一人当たり面積">
          <a:extLst>
            <a:ext uri="{FF2B5EF4-FFF2-40B4-BE49-F238E27FC236}">
              <a16:creationId xmlns:a16="http://schemas.microsoft.com/office/drawing/2014/main" id="{88D4BD96-2916-4DB5-B764-D84882DA693F}"/>
            </a:ext>
          </a:extLst>
        </xdr:cNvPr>
        <xdr:cNvSpPr txBox="1"/>
      </xdr:nvSpPr>
      <xdr:spPr>
        <a:xfrm>
          <a:off x="18982132"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119524</xdr:rowOff>
    </xdr:from>
    <xdr:ext cx="469744" cy="259045"/>
    <xdr:sp macro="" textlink="">
      <xdr:nvSpPr>
        <xdr:cNvPr id="622" name="n_2mainValue【学校施設】&#10;一人当たり面積">
          <a:extLst>
            <a:ext uri="{FF2B5EF4-FFF2-40B4-BE49-F238E27FC236}">
              <a16:creationId xmlns:a16="http://schemas.microsoft.com/office/drawing/2014/main" id="{07523717-73F5-40BA-B398-B03AD8AAC6C9}"/>
            </a:ext>
          </a:extLst>
        </xdr:cNvPr>
        <xdr:cNvSpPr txBox="1"/>
      </xdr:nvSpPr>
      <xdr:spPr>
        <a:xfrm>
          <a:off x="18182032" y="100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140860</xdr:rowOff>
    </xdr:from>
    <xdr:ext cx="469744" cy="259045"/>
    <xdr:sp macro="" textlink="">
      <xdr:nvSpPr>
        <xdr:cNvPr id="623" name="n_3mainValue【学校施設】&#10;一人当たり面積">
          <a:extLst>
            <a:ext uri="{FF2B5EF4-FFF2-40B4-BE49-F238E27FC236}">
              <a16:creationId xmlns:a16="http://schemas.microsoft.com/office/drawing/2014/main" id="{092E8634-3BB4-4BF5-932D-92061B8982DD}"/>
            </a:ext>
          </a:extLst>
        </xdr:cNvPr>
        <xdr:cNvSpPr txBox="1"/>
      </xdr:nvSpPr>
      <xdr:spPr>
        <a:xfrm>
          <a:off x="17384472" y="100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154195</xdr:rowOff>
    </xdr:from>
    <xdr:ext cx="469744" cy="259045"/>
    <xdr:sp macro="" textlink="">
      <xdr:nvSpPr>
        <xdr:cNvPr id="624" name="n_4mainValue【学校施設】&#10;一人当たり面積">
          <a:extLst>
            <a:ext uri="{FF2B5EF4-FFF2-40B4-BE49-F238E27FC236}">
              <a16:creationId xmlns:a16="http://schemas.microsoft.com/office/drawing/2014/main" id="{2125FFFB-FF1D-49BA-9001-B8800D0CFCA2}"/>
            </a:ext>
          </a:extLst>
        </xdr:cNvPr>
        <xdr:cNvSpPr txBox="1"/>
      </xdr:nvSpPr>
      <xdr:spPr>
        <a:xfrm>
          <a:off x="1658881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B765345-265F-41E5-AC78-E8406392EAE6}"/>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B6CB555-DE5E-410E-874B-FA2D4682AB4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B012E4C1-E290-465A-BAA5-E95D95916F21}"/>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2D87773-EB69-43A2-8FD7-C97B833C1F81}"/>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A3F1F841-E866-4066-B306-CCE71E9717EB}"/>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8688C-80E4-456E-A16E-616C480E392B}"/>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58A9B-378C-4D42-9689-EAC956338FA4}"/>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3376CB5B-12D2-4F00-8228-1B23C9F08E49}"/>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4CECDE32-44B5-481D-A72C-5B950B77F6F8}"/>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5A757152-4D6F-4143-A328-2FF18D42C618}"/>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3D7666DC-739D-4B65-A351-975DDED9141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3F52902-7A23-40A9-868E-60493E6C1261}"/>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1AEC5D07-4CBB-4FC4-8876-39C1921D1E68}"/>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29F84B0-8DE2-45F8-A31E-336F06CB76B7}"/>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46D4BDE7-F50C-4EFC-9527-A01C8BEFF606}"/>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894B51FF-EADD-43E6-A14A-1639A21F0A7F}"/>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23232FB6-056A-4927-B7C8-7C75FA201651}"/>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A918D097-C27D-46C5-ABB5-A121B55CD04F}"/>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7C9F5F77-66ED-4B9E-ADB4-944F0C25D938}"/>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EFBC728C-F6DB-4878-8B8F-61284C7231E4}"/>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B4C037B8-29DA-4983-8AA4-27EE23AEC8A2}"/>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7B5CFBF0-B6AF-4B9F-A440-BA5353EF1F35}"/>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3C7703E2-847B-44F3-85F5-AD873A2E6BEA}"/>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9D598902-6380-4151-B0C3-04898BF595E7}"/>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64786168-85CB-43E5-AA00-06C6B6D67B1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761D8FE4-8047-4496-9B3A-741EEA8A27EF}"/>
            </a:ext>
          </a:extLst>
        </xdr:cNvPr>
        <xdr:cNvCxnSpPr/>
      </xdr:nvCxnSpPr>
      <xdr:spPr>
        <a:xfrm flipV="1">
          <a:off x="14703424" y="13438687"/>
          <a:ext cx="0" cy="147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1DE58691-EF5D-4A6F-A7D2-D5A4C168D982}"/>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EDA651AA-34EF-4F13-8EDC-6327659091E4}"/>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a:extLst>
            <a:ext uri="{FF2B5EF4-FFF2-40B4-BE49-F238E27FC236}">
              <a16:creationId xmlns:a16="http://schemas.microsoft.com/office/drawing/2014/main" id="{DBD74EEB-45E3-4172-B501-1E11D4E68DE0}"/>
            </a:ext>
          </a:extLst>
        </xdr:cNvPr>
        <xdr:cNvSpPr txBox="1"/>
      </xdr:nvSpPr>
      <xdr:spPr>
        <a:xfrm>
          <a:off x="14742160" y="13219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a:extLst>
            <a:ext uri="{FF2B5EF4-FFF2-40B4-BE49-F238E27FC236}">
              <a16:creationId xmlns:a16="http://schemas.microsoft.com/office/drawing/2014/main" id="{E184547C-5C67-4434-BC00-F3A04D937A64}"/>
            </a:ext>
          </a:extLst>
        </xdr:cNvPr>
        <xdr:cNvCxnSpPr/>
      </xdr:nvCxnSpPr>
      <xdr:spPr>
        <a:xfrm>
          <a:off x="14611350" y="13438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a:extLst>
            <a:ext uri="{FF2B5EF4-FFF2-40B4-BE49-F238E27FC236}">
              <a16:creationId xmlns:a16="http://schemas.microsoft.com/office/drawing/2014/main" id="{0052738F-B484-423D-B0B5-AB5D05640EB1}"/>
            </a:ext>
          </a:extLst>
        </xdr:cNvPr>
        <xdr:cNvSpPr txBox="1"/>
      </xdr:nvSpPr>
      <xdr:spPr>
        <a:xfrm>
          <a:off x="14742160" y="14017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a:extLst>
            <a:ext uri="{FF2B5EF4-FFF2-40B4-BE49-F238E27FC236}">
              <a16:creationId xmlns:a16="http://schemas.microsoft.com/office/drawing/2014/main" id="{DE3754A0-4799-456C-9A6F-87C3501806C4}"/>
            </a:ext>
          </a:extLst>
        </xdr:cNvPr>
        <xdr:cNvSpPr/>
      </xdr:nvSpPr>
      <xdr:spPr>
        <a:xfrm>
          <a:off x="14649450" y="1417029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a:extLst>
            <a:ext uri="{FF2B5EF4-FFF2-40B4-BE49-F238E27FC236}">
              <a16:creationId xmlns:a16="http://schemas.microsoft.com/office/drawing/2014/main" id="{09413CCC-7FCC-4D6C-A83F-CBB0C9B7D7DE}"/>
            </a:ext>
          </a:extLst>
        </xdr:cNvPr>
        <xdr:cNvSpPr/>
      </xdr:nvSpPr>
      <xdr:spPr>
        <a:xfrm>
          <a:off x="13887450" y="141460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a:extLst>
            <a:ext uri="{FF2B5EF4-FFF2-40B4-BE49-F238E27FC236}">
              <a16:creationId xmlns:a16="http://schemas.microsoft.com/office/drawing/2014/main" id="{EE713C11-2A8F-465D-BD7D-D1A7F08FAEC1}"/>
            </a:ext>
          </a:extLst>
        </xdr:cNvPr>
        <xdr:cNvSpPr/>
      </xdr:nvSpPr>
      <xdr:spPr>
        <a:xfrm>
          <a:off x="13089890" y="1411369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a:extLst>
            <a:ext uri="{FF2B5EF4-FFF2-40B4-BE49-F238E27FC236}">
              <a16:creationId xmlns:a16="http://schemas.microsoft.com/office/drawing/2014/main" id="{CD9913C1-395F-4A1C-B401-0BD6D369759B}"/>
            </a:ext>
          </a:extLst>
        </xdr:cNvPr>
        <xdr:cNvSpPr/>
      </xdr:nvSpPr>
      <xdr:spPr>
        <a:xfrm>
          <a:off x="12303760" y="140777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0" name="フローチャート: 判断 659">
          <a:extLst>
            <a:ext uri="{FF2B5EF4-FFF2-40B4-BE49-F238E27FC236}">
              <a16:creationId xmlns:a16="http://schemas.microsoft.com/office/drawing/2014/main" id="{051621A3-9DC7-4EA1-9197-A21EA0CFEBED}"/>
            </a:ext>
          </a:extLst>
        </xdr:cNvPr>
        <xdr:cNvSpPr/>
      </xdr:nvSpPr>
      <xdr:spPr>
        <a:xfrm>
          <a:off x="11487150" y="140138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9C64437-0ECA-4C45-8D55-40AE63B088E9}"/>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1C2A55C-4688-4E7C-8BD9-1412B7D8C6BC}"/>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37C35F8-6899-4CBC-B1F8-AECCE209FD0C}"/>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D91E64B-A0DE-41F8-9A10-A20788BA2574}"/>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1BD6199-4758-4308-B7BD-8C1EEAFBB42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108131</xdr:rowOff>
    </xdr:from>
    <xdr:to>
      <xdr:col>85</xdr:col>
      <xdr:colOff>177800</xdr:colOff>
      <xdr:row>85</xdr:row>
      <xdr:rowOff>38281</xdr:rowOff>
    </xdr:to>
    <xdr:sp macro="" textlink="">
      <xdr:nvSpPr>
        <xdr:cNvPr id="666" name="楕円 665">
          <a:extLst>
            <a:ext uri="{FF2B5EF4-FFF2-40B4-BE49-F238E27FC236}">
              <a16:creationId xmlns:a16="http://schemas.microsoft.com/office/drawing/2014/main" id="{1CD6122A-220C-42D4-8459-0A45555CBE92}"/>
            </a:ext>
          </a:extLst>
        </xdr:cNvPr>
        <xdr:cNvSpPr/>
      </xdr:nvSpPr>
      <xdr:spPr>
        <a:xfrm>
          <a:off x="14649450" y="145080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86558</xdr:rowOff>
    </xdr:from>
    <xdr:ext cx="405111" cy="259045"/>
    <xdr:sp macro="" textlink="">
      <xdr:nvSpPr>
        <xdr:cNvPr id="667" name="【児童館】&#10;有形固定資産減価償却率該当値テキスト">
          <a:extLst>
            <a:ext uri="{FF2B5EF4-FFF2-40B4-BE49-F238E27FC236}">
              <a16:creationId xmlns:a16="http://schemas.microsoft.com/office/drawing/2014/main" id="{7AA5A7C5-516A-4758-9F0F-4C382A914F42}"/>
            </a:ext>
          </a:extLst>
        </xdr:cNvPr>
        <xdr:cNvSpPr txBox="1"/>
      </xdr:nvSpPr>
      <xdr:spPr>
        <a:xfrm>
          <a:off x="14742160" y="1449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54248</xdr:rowOff>
    </xdr:from>
    <xdr:to>
      <xdr:col>81</xdr:col>
      <xdr:colOff>101600</xdr:colOff>
      <xdr:row>84</xdr:row>
      <xdr:rowOff>155848</xdr:rowOff>
    </xdr:to>
    <xdr:sp macro="" textlink="">
      <xdr:nvSpPr>
        <xdr:cNvPr id="668" name="楕円 667">
          <a:extLst>
            <a:ext uri="{FF2B5EF4-FFF2-40B4-BE49-F238E27FC236}">
              <a16:creationId xmlns:a16="http://schemas.microsoft.com/office/drawing/2014/main" id="{3BB173A2-9055-4598-A5BC-9AA5ABDD7950}"/>
            </a:ext>
          </a:extLst>
        </xdr:cNvPr>
        <xdr:cNvSpPr/>
      </xdr:nvSpPr>
      <xdr:spPr>
        <a:xfrm>
          <a:off x="13887450" y="1445985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105048</xdr:rowOff>
    </xdr:from>
    <xdr:to>
      <xdr:col>85</xdr:col>
      <xdr:colOff>127000</xdr:colOff>
      <xdr:row>84</xdr:row>
      <xdr:rowOff>158931</xdr:rowOff>
    </xdr:to>
    <xdr:cxnSp macro="">
      <xdr:nvCxnSpPr>
        <xdr:cNvPr id="669" name="直線コネクタ 668">
          <a:extLst>
            <a:ext uri="{FF2B5EF4-FFF2-40B4-BE49-F238E27FC236}">
              <a16:creationId xmlns:a16="http://schemas.microsoft.com/office/drawing/2014/main" id="{20514C32-7B1A-4D5F-B82C-51E226F2A29C}"/>
            </a:ext>
          </a:extLst>
        </xdr:cNvPr>
        <xdr:cNvCxnSpPr/>
      </xdr:nvCxnSpPr>
      <xdr:spPr>
        <a:xfrm>
          <a:off x="13942060" y="14504943"/>
          <a:ext cx="762000" cy="5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363</xdr:rowOff>
    </xdr:from>
    <xdr:to>
      <xdr:col>76</xdr:col>
      <xdr:colOff>165100</xdr:colOff>
      <xdr:row>84</xdr:row>
      <xdr:rowOff>101963</xdr:rowOff>
    </xdr:to>
    <xdr:sp macro="" textlink="">
      <xdr:nvSpPr>
        <xdr:cNvPr id="670" name="楕円 669">
          <a:extLst>
            <a:ext uri="{FF2B5EF4-FFF2-40B4-BE49-F238E27FC236}">
              <a16:creationId xmlns:a16="http://schemas.microsoft.com/office/drawing/2014/main" id="{B9572828-5882-4D9F-97B4-4AC25DD21CED}"/>
            </a:ext>
          </a:extLst>
        </xdr:cNvPr>
        <xdr:cNvSpPr/>
      </xdr:nvSpPr>
      <xdr:spPr>
        <a:xfrm>
          <a:off x="13089890" y="1440216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51163</xdr:rowOff>
    </xdr:from>
    <xdr:to>
      <xdr:col>81</xdr:col>
      <xdr:colOff>50800</xdr:colOff>
      <xdr:row>84</xdr:row>
      <xdr:rowOff>105048</xdr:rowOff>
    </xdr:to>
    <xdr:cxnSp macro="">
      <xdr:nvCxnSpPr>
        <xdr:cNvPr id="671" name="直線コネクタ 670">
          <a:extLst>
            <a:ext uri="{FF2B5EF4-FFF2-40B4-BE49-F238E27FC236}">
              <a16:creationId xmlns:a16="http://schemas.microsoft.com/office/drawing/2014/main" id="{C7F8AD34-D7E2-4146-B725-91F132F233FE}"/>
            </a:ext>
          </a:extLst>
        </xdr:cNvPr>
        <xdr:cNvCxnSpPr/>
      </xdr:nvCxnSpPr>
      <xdr:spPr>
        <a:xfrm>
          <a:off x="13144500" y="14456773"/>
          <a:ext cx="797560" cy="4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36286</xdr:rowOff>
    </xdr:from>
    <xdr:to>
      <xdr:col>72</xdr:col>
      <xdr:colOff>38100</xdr:colOff>
      <xdr:row>84</xdr:row>
      <xdr:rowOff>137886</xdr:rowOff>
    </xdr:to>
    <xdr:sp macro="" textlink="">
      <xdr:nvSpPr>
        <xdr:cNvPr id="672" name="楕円 671">
          <a:extLst>
            <a:ext uri="{FF2B5EF4-FFF2-40B4-BE49-F238E27FC236}">
              <a16:creationId xmlns:a16="http://schemas.microsoft.com/office/drawing/2014/main" id="{271B1983-83D3-4DA9-A573-C6F8EB104F3C}"/>
            </a:ext>
          </a:extLst>
        </xdr:cNvPr>
        <xdr:cNvSpPr/>
      </xdr:nvSpPr>
      <xdr:spPr>
        <a:xfrm>
          <a:off x="12303760" y="14438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51163</xdr:rowOff>
    </xdr:from>
    <xdr:to>
      <xdr:col>76</xdr:col>
      <xdr:colOff>114300</xdr:colOff>
      <xdr:row>84</xdr:row>
      <xdr:rowOff>87086</xdr:rowOff>
    </xdr:to>
    <xdr:cxnSp macro="">
      <xdr:nvCxnSpPr>
        <xdr:cNvPr id="673" name="直線コネクタ 672">
          <a:extLst>
            <a:ext uri="{FF2B5EF4-FFF2-40B4-BE49-F238E27FC236}">
              <a16:creationId xmlns:a16="http://schemas.microsoft.com/office/drawing/2014/main" id="{34ACC3AD-3A1C-44B0-A958-1664074CCCCB}"/>
            </a:ext>
          </a:extLst>
        </xdr:cNvPr>
        <xdr:cNvCxnSpPr/>
      </xdr:nvCxnSpPr>
      <xdr:spPr>
        <a:xfrm flipV="1">
          <a:off x="12346940" y="14456773"/>
          <a:ext cx="79756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674" name="楕円 673">
          <a:extLst>
            <a:ext uri="{FF2B5EF4-FFF2-40B4-BE49-F238E27FC236}">
              <a16:creationId xmlns:a16="http://schemas.microsoft.com/office/drawing/2014/main" id="{D69633AB-4928-4DC5-B0C9-32EE885B7C85}"/>
            </a:ext>
          </a:extLst>
        </xdr:cNvPr>
        <xdr:cNvSpPr/>
      </xdr:nvSpPr>
      <xdr:spPr>
        <a:xfrm>
          <a:off x="11487150" y="144043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87086</xdr:rowOff>
    </xdr:to>
    <xdr:cxnSp macro="">
      <xdr:nvCxnSpPr>
        <xdr:cNvPr id="675" name="直線コネクタ 674">
          <a:extLst>
            <a:ext uri="{FF2B5EF4-FFF2-40B4-BE49-F238E27FC236}">
              <a16:creationId xmlns:a16="http://schemas.microsoft.com/office/drawing/2014/main" id="{C350AE4F-EF52-4C92-A429-98928C8DB41B}"/>
            </a:ext>
          </a:extLst>
        </xdr:cNvPr>
        <xdr:cNvCxnSpPr/>
      </xdr:nvCxnSpPr>
      <xdr:spPr>
        <a:xfrm>
          <a:off x="11541760" y="14455140"/>
          <a:ext cx="805180" cy="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6" name="n_1aveValue【児童館】&#10;有形固定資産減価償却率">
          <a:extLst>
            <a:ext uri="{FF2B5EF4-FFF2-40B4-BE49-F238E27FC236}">
              <a16:creationId xmlns:a16="http://schemas.microsoft.com/office/drawing/2014/main" id="{E656FF3F-7744-407B-BE3F-2A735108A1AF}"/>
            </a:ext>
          </a:extLst>
        </xdr:cNvPr>
        <xdr:cNvSpPr txBox="1"/>
      </xdr:nvSpPr>
      <xdr:spPr>
        <a:xfrm>
          <a:off x="13738234" y="1391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7" name="n_2aveValue【児童館】&#10;有形固定資産減価償却率">
          <a:extLst>
            <a:ext uri="{FF2B5EF4-FFF2-40B4-BE49-F238E27FC236}">
              <a16:creationId xmlns:a16="http://schemas.microsoft.com/office/drawing/2014/main" id="{492081C6-ABE9-4165-A77F-E26BCC4DEF78}"/>
            </a:ext>
          </a:extLst>
        </xdr:cNvPr>
        <xdr:cNvSpPr txBox="1"/>
      </xdr:nvSpPr>
      <xdr:spPr>
        <a:xfrm>
          <a:off x="12957184" y="13888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8" name="n_3aveValue【児童館】&#10;有形固定資産減価償却率">
          <a:extLst>
            <a:ext uri="{FF2B5EF4-FFF2-40B4-BE49-F238E27FC236}">
              <a16:creationId xmlns:a16="http://schemas.microsoft.com/office/drawing/2014/main" id="{32F7FF84-AFF6-4B59-A6A2-668CE3138509}"/>
            </a:ext>
          </a:extLst>
        </xdr:cNvPr>
        <xdr:cNvSpPr txBox="1"/>
      </xdr:nvSpPr>
      <xdr:spPr>
        <a:xfrm>
          <a:off x="12171054" y="1385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79" name="n_4aveValue【児童館】&#10;有形固定資産減価償却率">
          <a:extLst>
            <a:ext uri="{FF2B5EF4-FFF2-40B4-BE49-F238E27FC236}">
              <a16:creationId xmlns:a16="http://schemas.microsoft.com/office/drawing/2014/main" id="{F846FD46-D832-4652-AF30-8BB756035CD9}"/>
            </a:ext>
          </a:extLst>
        </xdr:cNvPr>
        <xdr:cNvSpPr txBox="1"/>
      </xdr:nvSpPr>
      <xdr:spPr>
        <a:xfrm>
          <a:off x="11354444" y="1378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146975</xdr:rowOff>
    </xdr:from>
    <xdr:ext cx="405111" cy="259045"/>
    <xdr:sp macro="" textlink="">
      <xdr:nvSpPr>
        <xdr:cNvPr id="680" name="n_1mainValue【児童館】&#10;有形固定資産減価償却率">
          <a:extLst>
            <a:ext uri="{FF2B5EF4-FFF2-40B4-BE49-F238E27FC236}">
              <a16:creationId xmlns:a16="http://schemas.microsoft.com/office/drawing/2014/main" id="{47B665E4-60CC-49A4-B1CF-8AE5B19616B5}"/>
            </a:ext>
          </a:extLst>
        </xdr:cNvPr>
        <xdr:cNvSpPr txBox="1"/>
      </xdr:nvSpPr>
      <xdr:spPr>
        <a:xfrm>
          <a:off x="13738234" y="1454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93090</xdr:rowOff>
    </xdr:from>
    <xdr:ext cx="405111" cy="259045"/>
    <xdr:sp macro="" textlink="">
      <xdr:nvSpPr>
        <xdr:cNvPr id="681" name="n_2mainValue【児童館】&#10;有形固定資産減価償却率">
          <a:extLst>
            <a:ext uri="{FF2B5EF4-FFF2-40B4-BE49-F238E27FC236}">
              <a16:creationId xmlns:a16="http://schemas.microsoft.com/office/drawing/2014/main" id="{79A07467-86B7-4EC1-A36C-DD2E8CD12E90}"/>
            </a:ext>
          </a:extLst>
        </xdr:cNvPr>
        <xdr:cNvSpPr txBox="1"/>
      </xdr:nvSpPr>
      <xdr:spPr>
        <a:xfrm>
          <a:off x="12957184" y="1449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129013</xdr:rowOff>
    </xdr:from>
    <xdr:ext cx="405111" cy="259045"/>
    <xdr:sp macro="" textlink="">
      <xdr:nvSpPr>
        <xdr:cNvPr id="682" name="n_3mainValue【児童館】&#10;有形固定資産減価償却率">
          <a:extLst>
            <a:ext uri="{FF2B5EF4-FFF2-40B4-BE49-F238E27FC236}">
              <a16:creationId xmlns:a16="http://schemas.microsoft.com/office/drawing/2014/main" id="{ADEB2C1E-061F-4E00-92D8-04D43A0C3961}"/>
            </a:ext>
          </a:extLst>
        </xdr:cNvPr>
        <xdr:cNvSpPr txBox="1"/>
      </xdr:nvSpPr>
      <xdr:spPr>
        <a:xfrm>
          <a:off x="12171054" y="145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683" name="n_4mainValue【児童館】&#10;有形固定資産減価償却率">
          <a:extLst>
            <a:ext uri="{FF2B5EF4-FFF2-40B4-BE49-F238E27FC236}">
              <a16:creationId xmlns:a16="http://schemas.microsoft.com/office/drawing/2014/main" id="{2D77FEB5-BD78-4C49-ADEC-224B0EE83912}"/>
            </a:ext>
          </a:extLst>
        </xdr:cNvPr>
        <xdr:cNvSpPr txBox="1"/>
      </xdr:nvSpPr>
      <xdr:spPr>
        <a:xfrm>
          <a:off x="11354444" y="1449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BB78CA20-41D3-4F23-8E5C-32FE75BA80C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84FB5FAA-2701-4E8D-9C6D-AFFFA70847C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552DC1B3-A6E3-4857-A936-5915037D315C}"/>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C6D5DF5-9BB1-4935-9AD8-F32F0AA6B797}"/>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336BBE4A-550E-4860-A7F8-FF635247977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A4C7A158-98CB-47F2-A6DB-107BCA9B2FD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303E65D3-FA81-4424-AC03-4E47B80BE5B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47729EEF-476E-44D9-9E90-1FC9673EBEB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20CF67C2-036D-497D-9B3D-FA1ABA22DD74}"/>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8286EEC9-CFED-465F-AA50-14D1B7BA2639}"/>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98ABBB71-5158-462B-9E88-8C30EC30EDDD}"/>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EBDA9199-DCF9-4B6E-A075-54C951CF7DDA}"/>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4B2809A6-D62E-4DC2-B7A4-7AEE49DF4B0B}"/>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96CD3855-067E-4195-800B-5AD3AB02509A}"/>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6C166611-6B4F-4C33-8907-1CC05B8CB171}"/>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FBCA38F4-35FA-4A0D-BEA3-7BB503D800B7}"/>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1E01C99D-49F3-4BD4-8EE4-6BEF270441ED}"/>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1E04BAAE-9725-4F9C-86F3-651B8502F8E4}"/>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3B8786D5-3779-4D19-A263-0358EA1D0E76}"/>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23D8FD41-B2E0-440A-B850-FC2B570304CC}"/>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9685283E-678D-43EF-993A-AF5FCEE3B645}"/>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958E6B2D-AE85-4592-98B8-B146466ECEA7}"/>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C763DB21-931B-4DCE-A256-5C20C23DC09A}"/>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486A3F22-94F7-4511-8C6C-9CA95EBC0A13}"/>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C9F93D1C-484A-4128-83AC-1F64BF28637E}"/>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a:extLst>
            <a:ext uri="{FF2B5EF4-FFF2-40B4-BE49-F238E27FC236}">
              <a16:creationId xmlns:a16="http://schemas.microsoft.com/office/drawing/2014/main" id="{D319C037-6248-423B-A5D4-4F5F41170F2F}"/>
            </a:ext>
          </a:extLst>
        </xdr:cNvPr>
        <xdr:cNvCxnSpPr/>
      </xdr:nvCxnSpPr>
      <xdr:spPr>
        <a:xfrm flipV="1">
          <a:off x="19947254" y="13411200"/>
          <a:ext cx="0" cy="1402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a:extLst>
            <a:ext uri="{FF2B5EF4-FFF2-40B4-BE49-F238E27FC236}">
              <a16:creationId xmlns:a16="http://schemas.microsoft.com/office/drawing/2014/main" id="{AEE00F69-0605-41E2-B5C6-F6D58935A6D9}"/>
            </a:ext>
          </a:extLst>
        </xdr:cNvPr>
        <xdr:cNvSpPr txBox="1"/>
      </xdr:nvSpPr>
      <xdr:spPr>
        <a:xfrm>
          <a:off x="1998599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a:extLst>
            <a:ext uri="{FF2B5EF4-FFF2-40B4-BE49-F238E27FC236}">
              <a16:creationId xmlns:a16="http://schemas.microsoft.com/office/drawing/2014/main" id="{5450619E-099C-4229-AD21-7146B2AA7B52}"/>
            </a:ext>
          </a:extLst>
        </xdr:cNvPr>
        <xdr:cNvCxnSpPr/>
      </xdr:nvCxnSpPr>
      <xdr:spPr>
        <a:xfrm>
          <a:off x="19885660" y="14813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a:extLst>
            <a:ext uri="{FF2B5EF4-FFF2-40B4-BE49-F238E27FC236}">
              <a16:creationId xmlns:a16="http://schemas.microsoft.com/office/drawing/2014/main" id="{16DB1180-C173-480A-8E4A-35081CBD441A}"/>
            </a:ext>
          </a:extLst>
        </xdr:cNvPr>
        <xdr:cNvSpPr txBox="1"/>
      </xdr:nvSpPr>
      <xdr:spPr>
        <a:xfrm>
          <a:off x="1998599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a:extLst>
            <a:ext uri="{FF2B5EF4-FFF2-40B4-BE49-F238E27FC236}">
              <a16:creationId xmlns:a16="http://schemas.microsoft.com/office/drawing/2014/main" id="{663D6583-3579-4AC4-B6F5-4714C0C1AC26}"/>
            </a:ext>
          </a:extLst>
        </xdr:cNvPr>
        <xdr:cNvCxnSpPr/>
      </xdr:nvCxnSpPr>
      <xdr:spPr>
        <a:xfrm>
          <a:off x="19885660" y="1341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14" name="【児童館】&#10;一人当たり面積平均値テキスト">
          <a:extLst>
            <a:ext uri="{FF2B5EF4-FFF2-40B4-BE49-F238E27FC236}">
              <a16:creationId xmlns:a16="http://schemas.microsoft.com/office/drawing/2014/main" id="{6AEB3091-E1DD-4810-A0F6-09BC5B1FF518}"/>
            </a:ext>
          </a:extLst>
        </xdr:cNvPr>
        <xdr:cNvSpPr txBox="1"/>
      </xdr:nvSpPr>
      <xdr:spPr>
        <a:xfrm>
          <a:off x="19985990" y="142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a:extLst>
            <a:ext uri="{FF2B5EF4-FFF2-40B4-BE49-F238E27FC236}">
              <a16:creationId xmlns:a16="http://schemas.microsoft.com/office/drawing/2014/main" id="{6916F300-2110-48D3-985D-6EADF4DB3CA1}"/>
            </a:ext>
          </a:extLst>
        </xdr:cNvPr>
        <xdr:cNvSpPr/>
      </xdr:nvSpPr>
      <xdr:spPr>
        <a:xfrm>
          <a:off x="19904710" y="143074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a:extLst>
            <a:ext uri="{FF2B5EF4-FFF2-40B4-BE49-F238E27FC236}">
              <a16:creationId xmlns:a16="http://schemas.microsoft.com/office/drawing/2014/main" id="{8768A892-029A-484A-8FC6-5F35B6D61F87}"/>
            </a:ext>
          </a:extLst>
        </xdr:cNvPr>
        <xdr:cNvSpPr/>
      </xdr:nvSpPr>
      <xdr:spPr>
        <a:xfrm>
          <a:off x="19161760" y="143254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a:extLst>
            <a:ext uri="{FF2B5EF4-FFF2-40B4-BE49-F238E27FC236}">
              <a16:creationId xmlns:a16="http://schemas.microsoft.com/office/drawing/2014/main" id="{A5CB32BE-5B67-4A15-B5B7-0176E06EDB41}"/>
            </a:ext>
          </a:extLst>
        </xdr:cNvPr>
        <xdr:cNvSpPr/>
      </xdr:nvSpPr>
      <xdr:spPr>
        <a:xfrm>
          <a:off x="18345150" y="143708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a:extLst>
            <a:ext uri="{FF2B5EF4-FFF2-40B4-BE49-F238E27FC236}">
              <a16:creationId xmlns:a16="http://schemas.microsoft.com/office/drawing/2014/main" id="{F57A3F55-7C85-4DE4-8A2A-BD5D992E5745}"/>
            </a:ext>
          </a:extLst>
        </xdr:cNvPr>
        <xdr:cNvSpPr/>
      </xdr:nvSpPr>
      <xdr:spPr>
        <a:xfrm>
          <a:off x="17547590" y="143708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55336</xdr:rowOff>
    </xdr:from>
    <xdr:to>
      <xdr:col>98</xdr:col>
      <xdr:colOff>38100</xdr:colOff>
      <xdr:row>83</xdr:row>
      <xdr:rowOff>156936</xdr:rowOff>
    </xdr:to>
    <xdr:sp macro="" textlink="">
      <xdr:nvSpPr>
        <xdr:cNvPr id="719" name="フローチャート: 判断 718">
          <a:extLst>
            <a:ext uri="{FF2B5EF4-FFF2-40B4-BE49-F238E27FC236}">
              <a16:creationId xmlns:a16="http://schemas.microsoft.com/office/drawing/2014/main" id="{290F3F1A-5034-436D-B5AB-A127A7FD29BA}"/>
            </a:ext>
          </a:extLst>
        </xdr:cNvPr>
        <xdr:cNvSpPr/>
      </xdr:nvSpPr>
      <xdr:spPr>
        <a:xfrm>
          <a:off x="16761460" y="1428949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69F4EE7-8BA3-4F93-80BE-538F43C77F44}"/>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26D9951-5327-494A-A35D-4B297E1F1EC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A0A46324-67A3-418E-AF40-4231D33C7322}"/>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6E6FE254-4409-4D2E-8C1A-C4F440CE0066}"/>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F91A957-79CB-4171-8709-672EF5932A9C}"/>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25" name="楕円 724">
          <a:extLst>
            <a:ext uri="{FF2B5EF4-FFF2-40B4-BE49-F238E27FC236}">
              <a16:creationId xmlns:a16="http://schemas.microsoft.com/office/drawing/2014/main" id="{8FEEBD06-E1C7-4841-B508-A4D12CF4DF98}"/>
            </a:ext>
          </a:extLst>
        </xdr:cNvPr>
        <xdr:cNvSpPr/>
      </xdr:nvSpPr>
      <xdr:spPr>
        <a:xfrm>
          <a:off x="19904710" y="13971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26" name="【児童館】&#10;一人当たり面積該当値テキスト">
          <a:extLst>
            <a:ext uri="{FF2B5EF4-FFF2-40B4-BE49-F238E27FC236}">
              <a16:creationId xmlns:a16="http://schemas.microsoft.com/office/drawing/2014/main" id="{7AAABD6A-C567-4087-BF62-9C8DA80C37A4}"/>
            </a:ext>
          </a:extLst>
        </xdr:cNvPr>
        <xdr:cNvSpPr txBox="1"/>
      </xdr:nvSpPr>
      <xdr:spPr>
        <a:xfrm>
          <a:off x="19985990" y="138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104321</xdr:rowOff>
    </xdr:from>
    <xdr:to>
      <xdr:col>112</xdr:col>
      <xdr:colOff>38100</xdr:colOff>
      <xdr:row>82</xdr:row>
      <xdr:rowOff>34471</xdr:rowOff>
    </xdr:to>
    <xdr:sp macro="" textlink="">
      <xdr:nvSpPr>
        <xdr:cNvPr id="727" name="楕円 726">
          <a:extLst>
            <a:ext uri="{FF2B5EF4-FFF2-40B4-BE49-F238E27FC236}">
              <a16:creationId xmlns:a16="http://schemas.microsoft.com/office/drawing/2014/main" id="{B164D485-8E2B-4297-AD11-EEDFF12F0E6A}"/>
            </a:ext>
          </a:extLst>
        </xdr:cNvPr>
        <xdr:cNvSpPr/>
      </xdr:nvSpPr>
      <xdr:spPr>
        <a:xfrm>
          <a:off x="19161760" y="139898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155121</xdr:rowOff>
    </xdr:to>
    <xdr:cxnSp macro="">
      <xdr:nvCxnSpPr>
        <xdr:cNvPr id="728" name="直線コネクタ 727">
          <a:extLst>
            <a:ext uri="{FF2B5EF4-FFF2-40B4-BE49-F238E27FC236}">
              <a16:creationId xmlns:a16="http://schemas.microsoft.com/office/drawing/2014/main" id="{DCC8B6FA-66E2-4759-B125-BD565DD9C422}"/>
            </a:ext>
          </a:extLst>
        </xdr:cNvPr>
        <xdr:cNvCxnSpPr/>
      </xdr:nvCxnSpPr>
      <xdr:spPr>
        <a:xfrm flipV="1">
          <a:off x="19204940" y="14016990"/>
          <a:ext cx="74295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115207</xdr:rowOff>
    </xdr:from>
    <xdr:to>
      <xdr:col>107</xdr:col>
      <xdr:colOff>101600</xdr:colOff>
      <xdr:row>82</xdr:row>
      <xdr:rowOff>45357</xdr:rowOff>
    </xdr:to>
    <xdr:sp macro="" textlink="">
      <xdr:nvSpPr>
        <xdr:cNvPr id="729" name="楕円 728">
          <a:extLst>
            <a:ext uri="{FF2B5EF4-FFF2-40B4-BE49-F238E27FC236}">
              <a16:creationId xmlns:a16="http://schemas.microsoft.com/office/drawing/2014/main" id="{61C50C3A-46EF-46FF-9592-034374C31F55}"/>
            </a:ext>
          </a:extLst>
        </xdr:cNvPr>
        <xdr:cNvSpPr/>
      </xdr:nvSpPr>
      <xdr:spPr>
        <a:xfrm>
          <a:off x="18345150" y="140026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155121</xdr:rowOff>
    </xdr:from>
    <xdr:to>
      <xdr:col>111</xdr:col>
      <xdr:colOff>177800</xdr:colOff>
      <xdr:row>81</xdr:row>
      <xdr:rowOff>166007</xdr:rowOff>
    </xdr:to>
    <xdr:cxnSp macro="">
      <xdr:nvCxnSpPr>
        <xdr:cNvPr id="730" name="直線コネクタ 729">
          <a:extLst>
            <a:ext uri="{FF2B5EF4-FFF2-40B4-BE49-F238E27FC236}">
              <a16:creationId xmlns:a16="http://schemas.microsoft.com/office/drawing/2014/main" id="{8A682665-A309-4B9A-9C3B-7098418482EC}"/>
            </a:ext>
          </a:extLst>
        </xdr:cNvPr>
        <xdr:cNvCxnSpPr/>
      </xdr:nvCxnSpPr>
      <xdr:spPr>
        <a:xfrm flipV="1">
          <a:off x="18399760" y="14042571"/>
          <a:ext cx="80518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731" name="楕円 730">
          <a:extLst>
            <a:ext uri="{FF2B5EF4-FFF2-40B4-BE49-F238E27FC236}">
              <a16:creationId xmlns:a16="http://schemas.microsoft.com/office/drawing/2014/main" id="{B42AA619-E966-4144-AAFE-45709B140158}"/>
            </a:ext>
          </a:extLst>
        </xdr:cNvPr>
        <xdr:cNvSpPr/>
      </xdr:nvSpPr>
      <xdr:spPr>
        <a:xfrm>
          <a:off x="17547590" y="1401735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166007</xdr:rowOff>
    </xdr:from>
    <xdr:to>
      <xdr:col>107</xdr:col>
      <xdr:colOff>50800</xdr:colOff>
      <xdr:row>82</xdr:row>
      <xdr:rowOff>5443</xdr:rowOff>
    </xdr:to>
    <xdr:cxnSp macro="">
      <xdr:nvCxnSpPr>
        <xdr:cNvPr id="732" name="直線コネクタ 731">
          <a:extLst>
            <a:ext uri="{FF2B5EF4-FFF2-40B4-BE49-F238E27FC236}">
              <a16:creationId xmlns:a16="http://schemas.microsoft.com/office/drawing/2014/main" id="{B6990EC5-04C3-42F8-A4FC-E47B263C17E2}"/>
            </a:ext>
          </a:extLst>
        </xdr:cNvPr>
        <xdr:cNvCxnSpPr/>
      </xdr:nvCxnSpPr>
      <xdr:spPr>
        <a:xfrm flipV="1">
          <a:off x="17602200" y="14057267"/>
          <a:ext cx="79756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136979</xdr:rowOff>
    </xdr:from>
    <xdr:to>
      <xdr:col>98</xdr:col>
      <xdr:colOff>38100</xdr:colOff>
      <xdr:row>82</xdr:row>
      <xdr:rowOff>67129</xdr:rowOff>
    </xdr:to>
    <xdr:sp macro="" textlink="">
      <xdr:nvSpPr>
        <xdr:cNvPr id="733" name="楕円 732">
          <a:extLst>
            <a:ext uri="{FF2B5EF4-FFF2-40B4-BE49-F238E27FC236}">
              <a16:creationId xmlns:a16="http://schemas.microsoft.com/office/drawing/2014/main" id="{B295BA8F-E789-4F4F-8C62-A79AF549624A}"/>
            </a:ext>
          </a:extLst>
        </xdr:cNvPr>
        <xdr:cNvSpPr/>
      </xdr:nvSpPr>
      <xdr:spPr>
        <a:xfrm>
          <a:off x="16761460" y="140206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5443</xdr:rowOff>
    </xdr:from>
    <xdr:to>
      <xdr:col>102</xdr:col>
      <xdr:colOff>114300</xdr:colOff>
      <xdr:row>82</xdr:row>
      <xdr:rowOff>16329</xdr:rowOff>
    </xdr:to>
    <xdr:cxnSp macro="">
      <xdr:nvCxnSpPr>
        <xdr:cNvPr id="734" name="直線コネクタ 733">
          <a:extLst>
            <a:ext uri="{FF2B5EF4-FFF2-40B4-BE49-F238E27FC236}">
              <a16:creationId xmlns:a16="http://schemas.microsoft.com/office/drawing/2014/main" id="{A293FFA6-A856-437C-83DE-254C724059F2}"/>
            </a:ext>
          </a:extLst>
        </xdr:cNvPr>
        <xdr:cNvCxnSpPr/>
      </xdr:nvCxnSpPr>
      <xdr:spPr>
        <a:xfrm flipV="1">
          <a:off x="16804640" y="14066248"/>
          <a:ext cx="79756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735" name="n_1aveValue【児童館】&#10;一人当たり面積">
          <a:extLst>
            <a:ext uri="{FF2B5EF4-FFF2-40B4-BE49-F238E27FC236}">
              <a16:creationId xmlns:a16="http://schemas.microsoft.com/office/drawing/2014/main" id="{1549E3EC-B05E-4FF1-B34B-4227AF8FC2C4}"/>
            </a:ext>
          </a:extLst>
        </xdr:cNvPr>
        <xdr:cNvSpPr txBox="1"/>
      </xdr:nvSpPr>
      <xdr:spPr>
        <a:xfrm>
          <a:off x="18982132" y="144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6" name="n_2aveValue【児童館】&#10;一人当たり面積">
          <a:extLst>
            <a:ext uri="{FF2B5EF4-FFF2-40B4-BE49-F238E27FC236}">
              <a16:creationId xmlns:a16="http://schemas.microsoft.com/office/drawing/2014/main" id="{92572F39-4ABB-4D68-99DD-E2A097DF7051}"/>
            </a:ext>
          </a:extLst>
        </xdr:cNvPr>
        <xdr:cNvSpPr txBox="1"/>
      </xdr:nvSpPr>
      <xdr:spPr>
        <a:xfrm>
          <a:off x="18182032" y="144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7" name="n_3aveValue【児童館】&#10;一人当たり面積">
          <a:extLst>
            <a:ext uri="{FF2B5EF4-FFF2-40B4-BE49-F238E27FC236}">
              <a16:creationId xmlns:a16="http://schemas.microsoft.com/office/drawing/2014/main" id="{029A9F4B-2289-48F7-936D-1CA36B72686D}"/>
            </a:ext>
          </a:extLst>
        </xdr:cNvPr>
        <xdr:cNvSpPr txBox="1"/>
      </xdr:nvSpPr>
      <xdr:spPr>
        <a:xfrm>
          <a:off x="17384472" y="144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148063</xdr:rowOff>
    </xdr:from>
    <xdr:ext cx="469744" cy="259045"/>
    <xdr:sp macro="" textlink="">
      <xdr:nvSpPr>
        <xdr:cNvPr id="738" name="n_4aveValue【児童館】&#10;一人当たり面積">
          <a:extLst>
            <a:ext uri="{FF2B5EF4-FFF2-40B4-BE49-F238E27FC236}">
              <a16:creationId xmlns:a16="http://schemas.microsoft.com/office/drawing/2014/main" id="{DABBCDB5-96E6-48F6-A8F2-0B1F55A8F8B7}"/>
            </a:ext>
          </a:extLst>
        </xdr:cNvPr>
        <xdr:cNvSpPr txBox="1"/>
      </xdr:nvSpPr>
      <xdr:spPr>
        <a:xfrm>
          <a:off x="16588817" y="143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50998</xdr:rowOff>
    </xdr:from>
    <xdr:ext cx="469744" cy="259045"/>
    <xdr:sp macro="" textlink="">
      <xdr:nvSpPr>
        <xdr:cNvPr id="739" name="n_1mainValue【児童館】&#10;一人当たり面積">
          <a:extLst>
            <a:ext uri="{FF2B5EF4-FFF2-40B4-BE49-F238E27FC236}">
              <a16:creationId xmlns:a16="http://schemas.microsoft.com/office/drawing/2014/main" id="{DAA15E4A-75CC-448B-BA67-31F5E93A7F7F}"/>
            </a:ext>
          </a:extLst>
        </xdr:cNvPr>
        <xdr:cNvSpPr txBox="1"/>
      </xdr:nvSpPr>
      <xdr:spPr>
        <a:xfrm>
          <a:off x="18982132" y="1377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61884</xdr:rowOff>
    </xdr:from>
    <xdr:ext cx="469744" cy="259045"/>
    <xdr:sp macro="" textlink="">
      <xdr:nvSpPr>
        <xdr:cNvPr id="740" name="n_2mainValue【児童館】&#10;一人当たり面積">
          <a:extLst>
            <a:ext uri="{FF2B5EF4-FFF2-40B4-BE49-F238E27FC236}">
              <a16:creationId xmlns:a16="http://schemas.microsoft.com/office/drawing/2014/main" id="{C90622DF-7E1B-46F6-8A0A-CC0F08E8161E}"/>
            </a:ext>
          </a:extLst>
        </xdr:cNvPr>
        <xdr:cNvSpPr txBox="1"/>
      </xdr:nvSpPr>
      <xdr:spPr>
        <a:xfrm>
          <a:off x="18182032" y="1377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741" name="n_3mainValue【児童館】&#10;一人当たり面積">
          <a:extLst>
            <a:ext uri="{FF2B5EF4-FFF2-40B4-BE49-F238E27FC236}">
              <a16:creationId xmlns:a16="http://schemas.microsoft.com/office/drawing/2014/main" id="{98F45B4F-E81F-4EA6-8EC5-A64A02C258C3}"/>
            </a:ext>
          </a:extLst>
        </xdr:cNvPr>
        <xdr:cNvSpPr txBox="1"/>
      </xdr:nvSpPr>
      <xdr:spPr>
        <a:xfrm>
          <a:off x="17384472"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83656</xdr:rowOff>
    </xdr:from>
    <xdr:ext cx="469744" cy="259045"/>
    <xdr:sp macro="" textlink="">
      <xdr:nvSpPr>
        <xdr:cNvPr id="742" name="n_4mainValue【児童館】&#10;一人当たり面積">
          <a:extLst>
            <a:ext uri="{FF2B5EF4-FFF2-40B4-BE49-F238E27FC236}">
              <a16:creationId xmlns:a16="http://schemas.microsoft.com/office/drawing/2014/main" id="{C302C2D8-8B32-4802-9EB4-5F20A3044B6E}"/>
            </a:ext>
          </a:extLst>
        </xdr:cNvPr>
        <xdr:cNvSpPr txBox="1"/>
      </xdr:nvSpPr>
      <xdr:spPr>
        <a:xfrm>
          <a:off x="16588817" y="1380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911311EB-52B3-494D-8323-58EDAB207CB8}"/>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5281419-53F6-48E0-A11F-95D176C71C2B}"/>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D000063-4168-44AE-B6AF-699EC7A7CCEE}"/>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EFC11560-6B07-4994-AC25-9C7F499B3D09}"/>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18CB66B8-CFE7-4A03-BC7F-64090401897B}"/>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1A42640E-C5EA-40DC-A2BD-31205D0CB0F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2418DA1-1016-4F5D-A2C5-8ABDD464AF7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46B79FCB-5FEF-46C0-B4D0-8FD49FCE73B4}"/>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9134FFD9-86DD-4207-88BB-65AD7E75D2BF}"/>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8AF58C52-5A71-427D-AFA1-EA955E161DBC}"/>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FF86BB47-AC6D-40F1-A702-EFCF244FA765}"/>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3A310A62-DC9C-4CDD-BFFD-C4CF98C5C750}"/>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3A52EA3F-9877-450E-A98F-F35C038C7073}"/>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F8AFCE3A-2C46-4027-BE53-838949F7DEFF}"/>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32C11A1D-D922-4C54-B3BD-32D1F9D6A208}"/>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6FC0E427-A467-4969-A50B-0875AE5FCEC1}"/>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BA847FA7-CDE4-44CD-9D53-1E195FA5B5AD}"/>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6B897DE2-3345-495A-9C73-47EA30465EBC}"/>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C8910FDE-511E-40B9-8DCB-FA6083EC4EFB}"/>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3E2733A9-12EB-416D-A576-C636F1C86B1D}"/>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E4B4B059-B0D7-4E3B-B91E-20EEAA2DC11B}"/>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FCDEF9CA-77A8-4070-85FD-5C07E9577D77}"/>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D183BF5D-8C54-4E27-88E0-B77C7916EB89}"/>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72B74A0E-58CD-488E-B6CE-7873A6810EBE}"/>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8662B4FA-A2D0-459C-B1F8-EF6CCE435F7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A351BD33-D669-4B90-BAB7-8CBADD533CB1}"/>
            </a:ext>
          </a:extLst>
        </xdr:cNvPr>
        <xdr:cNvCxnSpPr/>
      </xdr:nvCxnSpPr>
      <xdr:spPr>
        <a:xfrm flipV="1">
          <a:off x="14703424" y="17175208"/>
          <a:ext cx="0" cy="154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a:extLst>
            <a:ext uri="{FF2B5EF4-FFF2-40B4-BE49-F238E27FC236}">
              <a16:creationId xmlns:a16="http://schemas.microsoft.com/office/drawing/2014/main" id="{72EEC7EA-7BDA-48E1-93A3-5C1DB71CCF1E}"/>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9554F51C-CFC9-455E-BAAF-63EC18F4E782}"/>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公民館】&#10;有形固定資産減価償却率最大値テキスト">
          <a:extLst>
            <a:ext uri="{FF2B5EF4-FFF2-40B4-BE49-F238E27FC236}">
              <a16:creationId xmlns:a16="http://schemas.microsoft.com/office/drawing/2014/main" id="{47F80900-82EF-413F-A0A0-8675F3FB70E4}"/>
            </a:ext>
          </a:extLst>
        </xdr:cNvPr>
        <xdr:cNvSpPr txBox="1"/>
      </xdr:nvSpPr>
      <xdr:spPr>
        <a:xfrm>
          <a:off x="1474216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a:extLst>
            <a:ext uri="{FF2B5EF4-FFF2-40B4-BE49-F238E27FC236}">
              <a16:creationId xmlns:a16="http://schemas.microsoft.com/office/drawing/2014/main" id="{2B81B97C-449F-46A9-B259-F4CC6D03EEB7}"/>
            </a:ext>
          </a:extLst>
        </xdr:cNvPr>
        <xdr:cNvCxnSpPr/>
      </xdr:nvCxnSpPr>
      <xdr:spPr>
        <a:xfrm>
          <a:off x="14611350" y="17175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73" name="【公民館】&#10;有形固定資産減価償却率平均値テキスト">
          <a:extLst>
            <a:ext uri="{FF2B5EF4-FFF2-40B4-BE49-F238E27FC236}">
              <a16:creationId xmlns:a16="http://schemas.microsoft.com/office/drawing/2014/main" id="{63DA9884-73D8-4CF9-9E10-C6D694F66B5A}"/>
            </a:ext>
          </a:extLst>
        </xdr:cNvPr>
        <xdr:cNvSpPr txBox="1"/>
      </xdr:nvSpPr>
      <xdr:spPr>
        <a:xfrm>
          <a:off x="14742160" y="1791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4" name="フローチャート: 判断 773">
          <a:extLst>
            <a:ext uri="{FF2B5EF4-FFF2-40B4-BE49-F238E27FC236}">
              <a16:creationId xmlns:a16="http://schemas.microsoft.com/office/drawing/2014/main" id="{5C8602EE-416B-49CB-B5F5-FE39ABF9A47D}"/>
            </a:ext>
          </a:extLst>
        </xdr:cNvPr>
        <xdr:cNvSpPr/>
      </xdr:nvSpPr>
      <xdr:spPr>
        <a:xfrm>
          <a:off x="14649450" y="180597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5" name="フローチャート: 判断 774">
          <a:extLst>
            <a:ext uri="{FF2B5EF4-FFF2-40B4-BE49-F238E27FC236}">
              <a16:creationId xmlns:a16="http://schemas.microsoft.com/office/drawing/2014/main" id="{589C6302-1749-4B92-8B0C-E1EC56801E74}"/>
            </a:ext>
          </a:extLst>
        </xdr:cNvPr>
        <xdr:cNvSpPr/>
      </xdr:nvSpPr>
      <xdr:spPr>
        <a:xfrm>
          <a:off x="13887450" y="180507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6" name="フローチャート: 判断 775">
          <a:extLst>
            <a:ext uri="{FF2B5EF4-FFF2-40B4-BE49-F238E27FC236}">
              <a16:creationId xmlns:a16="http://schemas.microsoft.com/office/drawing/2014/main" id="{F86F3D45-9002-4F8B-A120-05316E1775E4}"/>
            </a:ext>
          </a:extLst>
        </xdr:cNvPr>
        <xdr:cNvSpPr/>
      </xdr:nvSpPr>
      <xdr:spPr>
        <a:xfrm>
          <a:off x="13089890" y="1801486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7" name="フローチャート: 判断 776">
          <a:extLst>
            <a:ext uri="{FF2B5EF4-FFF2-40B4-BE49-F238E27FC236}">
              <a16:creationId xmlns:a16="http://schemas.microsoft.com/office/drawing/2014/main" id="{1929271C-CDF5-4EAB-B97A-C1CC44227C3D}"/>
            </a:ext>
          </a:extLst>
        </xdr:cNvPr>
        <xdr:cNvSpPr/>
      </xdr:nvSpPr>
      <xdr:spPr>
        <a:xfrm>
          <a:off x="12303760" y="1803064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8" name="フローチャート: 判断 777">
          <a:extLst>
            <a:ext uri="{FF2B5EF4-FFF2-40B4-BE49-F238E27FC236}">
              <a16:creationId xmlns:a16="http://schemas.microsoft.com/office/drawing/2014/main" id="{C14F7311-81CC-4B79-AB5B-1FEDED70825E}"/>
            </a:ext>
          </a:extLst>
        </xdr:cNvPr>
        <xdr:cNvSpPr/>
      </xdr:nvSpPr>
      <xdr:spPr>
        <a:xfrm>
          <a:off x="11487150" y="182222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C8B0820-D2CE-4B45-99F2-7412959BAEBD}"/>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28E6BB9-1971-4A8A-86B9-1B7BCB650FC3}"/>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1DD951C-448F-4C8D-9AC6-92E5391B7D0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9E6AA4F8-D47A-4A87-9035-88C5999BC776}"/>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16ABC85-B4FF-4D90-AA70-3282CA9742C6}"/>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36830</xdr:rowOff>
    </xdr:from>
    <xdr:to>
      <xdr:col>85</xdr:col>
      <xdr:colOff>177800</xdr:colOff>
      <xdr:row>107</xdr:row>
      <xdr:rowOff>138430</xdr:rowOff>
    </xdr:to>
    <xdr:sp macro="" textlink="">
      <xdr:nvSpPr>
        <xdr:cNvPr id="784" name="楕円 783">
          <a:extLst>
            <a:ext uri="{FF2B5EF4-FFF2-40B4-BE49-F238E27FC236}">
              <a16:creationId xmlns:a16="http://schemas.microsoft.com/office/drawing/2014/main" id="{67B8C242-F276-4397-B47E-3A294765AD18}"/>
            </a:ext>
          </a:extLst>
        </xdr:cNvPr>
        <xdr:cNvSpPr/>
      </xdr:nvSpPr>
      <xdr:spPr>
        <a:xfrm>
          <a:off x="14649450" y="183819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15257</xdr:rowOff>
    </xdr:from>
    <xdr:ext cx="405111" cy="259045"/>
    <xdr:sp macro="" textlink="">
      <xdr:nvSpPr>
        <xdr:cNvPr id="785" name="【公民館】&#10;有形固定資産減価償却率該当値テキスト">
          <a:extLst>
            <a:ext uri="{FF2B5EF4-FFF2-40B4-BE49-F238E27FC236}">
              <a16:creationId xmlns:a16="http://schemas.microsoft.com/office/drawing/2014/main" id="{D995846F-AF81-4A86-8E41-3206DD0F211B}"/>
            </a:ext>
          </a:extLst>
        </xdr:cNvPr>
        <xdr:cNvSpPr txBox="1"/>
      </xdr:nvSpPr>
      <xdr:spPr>
        <a:xfrm>
          <a:off x="14742160" y="183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4173</xdr:rowOff>
    </xdr:from>
    <xdr:to>
      <xdr:col>81</xdr:col>
      <xdr:colOff>101600</xdr:colOff>
      <xdr:row>107</xdr:row>
      <xdr:rowOff>105773</xdr:rowOff>
    </xdr:to>
    <xdr:sp macro="" textlink="">
      <xdr:nvSpPr>
        <xdr:cNvPr id="786" name="楕円 785">
          <a:extLst>
            <a:ext uri="{FF2B5EF4-FFF2-40B4-BE49-F238E27FC236}">
              <a16:creationId xmlns:a16="http://schemas.microsoft.com/office/drawing/2014/main" id="{8862A05B-21F7-43A4-82D1-B3F67738D8D5}"/>
            </a:ext>
          </a:extLst>
        </xdr:cNvPr>
        <xdr:cNvSpPr/>
      </xdr:nvSpPr>
      <xdr:spPr>
        <a:xfrm>
          <a:off x="13887450" y="183512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54973</xdr:rowOff>
    </xdr:from>
    <xdr:to>
      <xdr:col>85</xdr:col>
      <xdr:colOff>127000</xdr:colOff>
      <xdr:row>107</xdr:row>
      <xdr:rowOff>87630</xdr:rowOff>
    </xdr:to>
    <xdr:cxnSp macro="">
      <xdr:nvCxnSpPr>
        <xdr:cNvPr id="787" name="直線コネクタ 786">
          <a:extLst>
            <a:ext uri="{FF2B5EF4-FFF2-40B4-BE49-F238E27FC236}">
              <a16:creationId xmlns:a16="http://schemas.microsoft.com/office/drawing/2014/main" id="{A7991170-876E-4BE0-91E4-608DD4508C5B}"/>
            </a:ext>
          </a:extLst>
        </xdr:cNvPr>
        <xdr:cNvCxnSpPr/>
      </xdr:nvCxnSpPr>
      <xdr:spPr>
        <a:xfrm>
          <a:off x="13942060" y="18403933"/>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788" name="楕円 787">
          <a:extLst>
            <a:ext uri="{FF2B5EF4-FFF2-40B4-BE49-F238E27FC236}">
              <a16:creationId xmlns:a16="http://schemas.microsoft.com/office/drawing/2014/main" id="{D2318A21-C9ED-42D0-8E6C-E8A39D516D92}"/>
            </a:ext>
          </a:extLst>
        </xdr:cNvPr>
        <xdr:cNvSpPr/>
      </xdr:nvSpPr>
      <xdr:spPr>
        <a:xfrm>
          <a:off x="13089890" y="183095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54973</xdr:rowOff>
    </xdr:to>
    <xdr:cxnSp macro="">
      <xdr:nvCxnSpPr>
        <xdr:cNvPr id="789" name="直線コネクタ 788">
          <a:extLst>
            <a:ext uri="{FF2B5EF4-FFF2-40B4-BE49-F238E27FC236}">
              <a16:creationId xmlns:a16="http://schemas.microsoft.com/office/drawing/2014/main" id="{F61D1563-C6AB-4AAE-9A4A-FD713C9DFC70}"/>
            </a:ext>
          </a:extLst>
        </xdr:cNvPr>
        <xdr:cNvCxnSpPr/>
      </xdr:nvCxnSpPr>
      <xdr:spPr>
        <a:xfrm>
          <a:off x="13144500" y="18360390"/>
          <a:ext cx="79756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134801</xdr:rowOff>
    </xdr:from>
    <xdr:to>
      <xdr:col>72</xdr:col>
      <xdr:colOff>38100</xdr:colOff>
      <xdr:row>106</xdr:row>
      <xdr:rowOff>64951</xdr:rowOff>
    </xdr:to>
    <xdr:sp macro="" textlink="">
      <xdr:nvSpPr>
        <xdr:cNvPr id="790" name="楕円 789">
          <a:extLst>
            <a:ext uri="{FF2B5EF4-FFF2-40B4-BE49-F238E27FC236}">
              <a16:creationId xmlns:a16="http://schemas.microsoft.com/office/drawing/2014/main" id="{7CEC9181-EADC-42DD-8673-AB2089C4FBFA}"/>
            </a:ext>
          </a:extLst>
        </xdr:cNvPr>
        <xdr:cNvSpPr/>
      </xdr:nvSpPr>
      <xdr:spPr>
        <a:xfrm>
          <a:off x="12303760" y="181332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xdr:rowOff>
    </xdr:from>
    <xdr:to>
      <xdr:col>76</xdr:col>
      <xdr:colOff>114300</xdr:colOff>
      <xdr:row>107</xdr:row>
      <xdr:rowOff>19050</xdr:rowOff>
    </xdr:to>
    <xdr:cxnSp macro="">
      <xdr:nvCxnSpPr>
        <xdr:cNvPr id="791" name="直線コネクタ 790">
          <a:extLst>
            <a:ext uri="{FF2B5EF4-FFF2-40B4-BE49-F238E27FC236}">
              <a16:creationId xmlns:a16="http://schemas.microsoft.com/office/drawing/2014/main" id="{403FEABB-C995-470F-B88B-00258AF5C04B}"/>
            </a:ext>
          </a:extLst>
        </xdr:cNvPr>
        <xdr:cNvCxnSpPr/>
      </xdr:nvCxnSpPr>
      <xdr:spPr>
        <a:xfrm>
          <a:off x="12346940" y="18191661"/>
          <a:ext cx="797560" cy="16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79284</xdr:rowOff>
    </xdr:from>
    <xdr:to>
      <xdr:col>67</xdr:col>
      <xdr:colOff>101600</xdr:colOff>
      <xdr:row>106</xdr:row>
      <xdr:rowOff>9434</xdr:rowOff>
    </xdr:to>
    <xdr:sp macro="" textlink="">
      <xdr:nvSpPr>
        <xdr:cNvPr id="792" name="楕円 791">
          <a:extLst>
            <a:ext uri="{FF2B5EF4-FFF2-40B4-BE49-F238E27FC236}">
              <a16:creationId xmlns:a16="http://schemas.microsoft.com/office/drawing/2014/main" id="{DCEFBB20-C1B3-46BF-99F5-6FD7BC4F6BCF}"/>
            </a:ext>
          </a:extLst>
        </xdr:cNvPr>
        <xdr:cNvSpPr/>
      </xdr:nvSpPr>
      <xdr:spPr>
        <a:xfrm>
          <a:off x="11487150" y="180815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130084</xdr:rowOff>
    </xdr:from>
    <xdr:to>
      <xdr:col>71</xdr:col>
      <xdr:colOff>177800</xdr:colOff>
      <xdr:row>106</xdr:row>
      <xdr:rowOff>14151</xdr:rowOff>
    </xdr:to>
    <xdr:cxnSp macro="">
      <xdr:nvCxnSpPr>
        <xdr:cNvPr id="793" name="直線コネクタ 792">
          <a:extLst>
            <a:ext uri="{FF2B5EF4-FFF2-40B4-BE49-F238E27FC236}">
              <a16:creationId xmlns:a16="http://schemas.microsoft.com/office/drawing/2014/main" id="{170B9B17-56FD-40B6-980A-2B7745E2DC02}"/>
            </a:ext>
          </a:extLst>
        </xdr:cNvPr>
        <xdr:cNvCxnSpPr/>
      </xdr:nvCxnSpPr>
      <xdr:spPr>
        <a:xfrm>
          <a:off x="11541760" y="18136144"/>
          <a:ext cx="80518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94" name="n_1aveValue【公民館】&#10;有形固定資産減価償却率">
          <a:extLst>
            <a:ext uri="{FF2B5EF4-FFF2-40B4-BE49-F238E27FC236}">
              <a16:creationId xmlns:a16="http://schemas.microsoft.com/office/drawing/2014/main" id="{74F104E6-8013-4A89-AB04-7D4693AE3123}"/>
            </a:ext>
          </a:extLst>
        </xdr:cNvPr>
        <xdr:cNvSpPr txBox="1"/>
      </xdr:nvSpPr>
      <xdr:spPr>
        <a:xfrm>
          <a:off x="13738234" y="1782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5" name="n_2aveValue【公民館】&#10;有形固定資産減価償却率">
          <a:extLst>
            <a:ext uri="{FF2B5EF4-FFF2-40B4-BE49-F238E27FC236}">
              <a16:creationId xmlns:a16="http://schemas.microsoft.com/office/drawing/2014/main" id="{0A5678B9-ED52-445A-A59C-214AC63C0133}"/>
            </a:ext>
          </a:extLst>
        </xdr:cNvPr>
        <xdr:cNvSpPr txBox="1"/>
      </xdr:nvSpPr>
      <xdr:spPr>
        <a:xfrm>
          <a:off x="12957184" y="1779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6" name="n_3aveValue【公民館】&#10;有形固定資産減価償却率">
          <a:extLst>
            <a:ext uri="{FF2B5EF4-FFF2-40B4-BE49-F238E27FC236}">
              <a16:creationId xmlns:a16="http://schemas.microsoft.com/office/drawing/2014/main" id="{EAEEEBBD-77BC-44A9-B390-D0FCF8B4AE30}"/>
            </a:ext>
          </a:extLst>
        </xdr:cNvPr>
        <xdr:cNvSpPr txBox="1"/>
      </xdr:nvSpPr>
      <xdr:spPr>
        <a:xfrm>
          <a:off x="12171054" y="1780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97" name="n_4aveValue【公民館】&#10;有形固定資産減価償却率">
          <a:extLst>
            <a:ext uri="{FF2B5EF4-FFF2-40B4-BE49-F238E27FC236}">
              <a16:creationId xmlns:a16="http://schemas.microsoft.com/office/drawing/2014/main" id="{5BAEA7E0-574C-486C-A013-02199961D326}"/>
            </a:ext>
          </a:extLst>
        </xdr:cNvPr>
        <xdr:cNvSpPr txBox="1"/>
      </xdr:nvSpPr>
      <xdr:spPr>
        <a:xfrm>
          <a:off x="11354444" y="1830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96900</xdr:rowOff>
    </xdr:from>
    <xdr:ext cx="405111" cy="259045"/>
    <xdr:sp macro="" textlink="">
      <xdr:nvSpPr>
        <xdr:cNvPr id="798" name="n_1mainValue【公民館】&#10;有形固定資産減価償却率">
          <a:extLst>
            <a:ext uri="{FF2B5EF4-FFF2-40B4-BE49-F238E27FC236}">
              <a16:creationId xmlns:a16="http://schemas.microsoft.com/office/drawing/2014/main" id="{EB4A27A1-F6AA-4768-B117-0ABE4E2A0C6B}"/>
            </a:ext>
          </a:extLst>
        </xdr:cNvPr>
        <xdr:cNvSpPr txBox="1"/>
      </xdr:nvSpPr>
      <xdr:spPr>
        <a:xfrm>
          <a:off x="13738234" y="1843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799" name="n_2mainValue【公民館】&#10;有形固定資産減価償却率">
          <a:extLst>
            <a:ext uri="{FF2B5EF4-FFF2-40B4-BE49-F238E27FC236}">
              <a16:creationId xmlns:a16="http://schemas.microsoft.com/office/drawing/2014/main" id="{610975D4-CCDC-4596-A939-97E8C6AF01A1}"/>
            </a:ext>
          </a:extLst>
        </xdr:cNvPr>
        <xdr:cNvSpPr txBox="1"/>
      </xdr:nvSpPr>
      <xdr:spPr>
        <a:xfrm>
          <a:off x="12957184" y="184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56078</xdr:rowOff>
    </xdr:from>
    <xdr:ext cx="405111" cy="259045"/>
    <xdr:sp macro="" textlink="">
      <xdr:nvSpPr>
        <xdr:cNvPr id="800" name="n_3mainValue【公民館】&#10;有形固定資産減価償却率">
          <a:extLst>
            <a:ext uri="{FF2B5EF4-FFF2-40B4-BE49-F238E27FC236}">
              <a16:creationId xmlns:a16="http://schemas.microsoft.com/office/drawing/2014/main" id="{1FFF5FAC-202D-4927-A012-D7142F0D1E21}"/>
            </a:ext>
          </a:extLst>
        </xdr:cNvPr>
        <xdr:cNvSpPr txBox="1"/>
      </xdr:nvSpPr>
      <xdr:spPr>
        <a:xfrm>
          <a:off x="12171054" y="182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25961</xdr:rowOff>
    </xdr:from>
    <xdr:ext cx="405111" cy="259045"/>
    <xdr:sp macro="" textlink="">
      <xdr:nvSpPr>
        <xdr:cNvPr id="801" name="n_4mainValue【公民館】&#10;有形固定資産減価償却率">
          <a:extLst>
            <a:ext uri="{FF2B5EF4-FFF2-40B4-BE49-F238E27FC236}">
              <a16:creationId xmlns:a16="http://schemas.microsoft.com/office/drawing/2014/main" id="{0FC96850-E36B-488A-8FAF-7C25B9157BDD}"/>
            </a:ext>
          </a:extLst>
        </xdr:cNvPr>
        <xdr:cNvSpPr txBox="1"/>
      </xdr:nvSpPr>
      <xdr:spPr>
        <a:xfrm>
          <a:off x="11354444" y="1785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94A28720-CBBA-4EA0-995D-5074E2072C32}"/>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993B4527-4CB2-4895-8430-CB39C36E5DF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5A36867C-4A03-431E-A182-FD41645F922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565C247A-5284-4EB2-82C1-F6004D19A540}"/>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FB91C4CD-5412-4BC3-B4AE-5A357DF53FF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41D8873-4171-4BB3-91DA-303DFA138A3E}"/>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4C2312A1-7B87-4963-A347-076C1BCA338F}"/>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C8F52673-71B3-4DFF-BD0F-7E000872B682}"/>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1549297D-080A-49D9-80EF-A8D5AB099BA3}"/>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623E3E46-957B-4068-A7FB-6B765A33E22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F911D6B8-E78C-4FA4-88F7-8B93AB8A49BB}"/>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537B7A1A-7DAE-4459-897F-EECFE703A836}"/>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A2D519AD-3BE2-437E-8272-887695E27DB3}"/>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B55AD345-AF16-4F19-8800-CCF287371365}"/>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F1CE71CD-49F7-46FB-AEE1-3A62283124E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359178D9-6625-40BC-B9ED-8DC0541D7D2D}"/>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169EB31C-0E60-492D-930B-E77C0CFEAAFC}"/>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EDDD8488-2D1F-4EFD-8DD9-28F17EE4FB20}"/>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9A38655B-405C-4DDD-9528-9ED8A565BAB9}"/>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0609E244-0A9E-42C3-8B95-292F5F5B3447}"/>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A520ED58-10E9-49D0-9E4F-12332BF7950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54D9DFCD-097C-4310-9193-1A5505DB9834}"/>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91F2CED1-1627-489B-801F-3599CB474F3C}"/>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a:extLst>
            <a:ext uri="{FF2B5EF4-FFF2-40B4-BE49-F238E27FC236}">
              <a16:creationId xmlns:a16="http://schemas.microsoft.com/office/drawing/2014/main" id="{44F27BB8-4DA3-4582-A3CA-BE8DB6276697}"/>
            </a:ext>
          </a:extLst>
        </xdr:cNvPr>
        <xdr:cNvCxnSpPr/>
      </xdr:nvCxnSpPr>
      <xdr:spPr>
        <a:xfrm flipV="1">
          <a:off x="19947254" y="17241520"/>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a:extLst>
            <a:ext uri="{FF2B5EF4-FFF2-40B4-BE49-F238E27FC236}">
              <a16:creationId xmlns:a16="http://schemas.microsoft.com/office/drawing/2014/main" id="{3F6A6129-252F-41EA-BD7E-37D35D3F9C1D}"/>
            </a:ext>
          </a:extLst>
        </xdr:cNvPr>
        <xdr:cNvSpPr txBox="1"/>
      </xdr:nvSpPr>
      <xdr:spPr>
        <a:xfrm>
          <a:off x="19985990" y="186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a:extLst>
            <a:ext uri="{FF2B5EF4-FFF2-40B4-BE49-F238E27FC236}">
              <a16:creationId xmlns:a16="http://schemas.microsoft.com/office/drawing/2014/main" id="{BCC92CFD-96BF-4214-BA02-AFC6582577D8}"/>
            </a:ext>
          </a:extLst>
        </xdr:cNvPr>
        <xdr:cNvCxnSpPr/>
      </xdr:nvCxnSpPr>
      <xdr:spPr>
        <a:xfrm>
          <a:off x="19885660" y="1865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a:extLst>
            <a:ext uri="{FF2B5EF4-FFF2-40B4-BE49-F238E27FC236}">
              <a16:creationId xmlns:a16="http://schemas.microsoft.com/office/drawing/2014/main" id="{2889BBDC-DE5D-49A5-BA44-D47ADA0C1C66}"/>
            </a:ext>
          </a:extLst>
        </xdr:cNvPr>
        <xdr:cNvSpPr txBox="1"/>
      </xdr:nvSpPr>
      <xdr:spPr>
        <a:xfrm>
          <a:off x="19985990" y="1702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a:extLst>
            <a:ext uri="{FF2B5EF4-FFF2-40B4-BE49-F238E27FC236}">
              <a16:creationId xmlns:a16="http://schemas.microsoft.com/office/drawing/2014/main" id="{FC934566-000C-4845-B6F2-4C5B396569B1}"/>
            </a:ext>
          </a:extLst>
        </xdr:cNvPr>
        <xdr:cNvCxnSpPr/>
      </xdr:nvCxnSpPr>
      <xdr:spPr>
        <a:xfrm>
          <a:off x="19885660" y="17241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30" name="【公民館】&#10;一人当たり面積平均値テキスト">
          <a:extLst>
            <a:ext uri="{FF2B5EF4-FFF2-40B4-BE49-F238E27FC236}">
              <a16:creationId xmlns:a16="http://schemas.microsoft.com/office/drawing/2014/main" id="{2D7148CB-1A00-4784-ACFB-4074CC4B8F4D}"/>
            </a:ext>
          </a:extLst>
        </xdr:cNvPr>
        <xdr:cNvSpPr txBox="1"/>
      </xdr:nvSpPr>
      <xdr:spPr>
        <a:xfrm>
          <a:off x="19985990" y="18134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31" name="フローチャート: 判断 830">
          <a:extLst>
            <a:ext uri="{FF2B5EF4-FFF2-40B4-BE49-F238E27FC236}">
              <a16:creationId xmlns:a16="http://schemas.microsoft.com/office/drawing/2014/main" id="{3610F518-6246-47A7-A568-DA72780E6DBA}"/>
            </a:ext>
          </a:extLst>
        </xdr:cNvPr>
        <xdr:cNvSpPr/>
      </xdr:nvSpPr>
      <xdr:spPr>
        <a:xfrm>
          <a:off x="19904710" y="182772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2" name="フローチャート: 判断 831">
          <a:extLst>
            <a:ext uri="{FF2B5EF4-FFF2-40B4-BE49-F238E27FC236}">
              <a16:creationId xmlns:a16="http://schemas.microsoft.com/office/drawing/2014/main" id="{7B437150-8458-484D-8F29-79FB91A8B911}"/>
            </a:ext>
          </a:extLst>
        </xdr:cNvPr>
        <xdr:cNvSpPr/>
      </xdr:nvSpPr>
      <xdr:spPr>
        <a:xfrm>
          <a:off x="19161760" y="182867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3" name="フローチャート: 判断 832">
          <a:extLst>
            <a:ext uri="{FF2B5EF4-FFF2-40B4-BE49-F238E27FC236}">
              <a16:creationId xmlns:a16="http://schemas.microsoft.com/office/drawing/2014/main" id="{D3701C64-B353-4AF9-B56A-EA777483DC02}"/>
            </a:ext>
          </a:extLst>
        </xdr:cNvPr>
        <xdr:cNvSpPr/>
      </xdr:nvSpPr>
      <xdr:spPr>
        <a:xfrm>
          <a:off x="18345150" y="1829879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4" name="フローチャート: 判断 833">
          <a:extLst>
            <a:ext uri="{FF2B5EF4-FFF2-40B4-BE49-F238E27FC236}">
              <a16:creationId xmlns:a16="http://schemas.microsoft.com/office/drawing/2014/main" id="{91FA84C0-9899-4B21-B9D4-5163C24AD4BD}"/>
            </a:ext>
          </a:extLst>
        </xdr:cNvPr>
        <xdr:cNvSpPr/>
      </xdr:nvSpPr>
      <xdr:spPr>
        <a:xfrm>
          <a:off x="17547590" y="183000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35" name="フローチャート: 判断 834">
          <a:extLst>
            <a:ext uri="{FF2B5EF4-FFF2-40B4-BE49-F238E27FC236}">
              <a16:creationId xmlns:a16="http://schemas.microsoft.com/office/drawing/2014/main" id="{1789243C-F14B-4C78-BDDE-75732F42DEAA}"/>
            </a:ext>
          </a:extLst>
        </xdr:cNvPr>
        <xdr:cNvSpPr/>
      </xdr:nvSpPr>
      <xdr:spPr>
        <a:xfrm>
          <a:off x="16761460" y="18360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7D4AC30-3CAD-4CE1-9214-5084506E152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1598FD3-82C7-41C3-94D1-FD745213B1E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145BE21-507B-46C6-BFBF-A8B60DD28759}"/>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6366F7C-B0FB-45C2-A77D-4AA85098913F}"/>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CA467BE-5E53-4EE4-85B8-560516FE73FF}"/>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33020</xdr:rowOff>
    </xdr:from>
    <xdr:to>
      <xdr:col>116</xdr:col>
      <xdr:colOff>114300</xdr:colOff>
      <xdr:row>107</xdr:row>
      <xdr:rowOff>134620</xdr:rowOff>
    </xdr:to>
    <xdr:sp macro="" textlink="">
      <xdr:nvSpPr>
        <xdr:cNvPr id="841" name="楕円 840">
          <a:extLst>
            <a:ext uri="{FF2B5EF4-FFF2-40B4-BE49-F238E27FC236}">
              <a16:creationId xmlns:a16="http://schemas.microsoft.com/office/drawing/2014/main" id="{032EC216-BF39-4BA8-9FB0-32E661DE60D4}"/>
            </a:ext>
          </a:extLst>
        </xdr:cNvPr>
        <xdr:cNvSpPr/>
      </xdr:nvSpPr>
      <xdr:spPr>
        <a:xfrm>
          <a:off x="19904710" y="183762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11447</xdr:rowOff>
    </xdr:from>
    <xdr:ext cx="469744" cy="259045"/>
    <xdr:sp macro="" textlink="">
      <xdr:nvSpPr>
        <xdr:cNvPr id="842" name="【公民館】&#10;一人当たり面積該当値テキスト">
          <a:extLst>
            <a:ext uri="{FF2B5EF4-FFF2-40B4-BE49-F238E27FC236}">
              <a16:creationId xmlns:a16="http://schemas.microsoft.com/office/drawing/2014/main" id="{E8879E1A-9793-4EEA-BF16-C66B8F9E9618}"/>
            </a:ext>
          </a:extLst>
        </xdr:cNvPr>
        <xdr:cNvSpPr txBox="1"/>
      </xdr:nvSpPr>
      <xdr:spPr>
        <a:xfrm>
          <a:off x="1998599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38100</xdr:rowOff>
    </xdr:from>
    <xdr:to>
      <xdr:col>112</xdr:col>
      <xdr:colOff>38100</xdr:colOff>
      <xdr:row>107</xdr:row>
      <xdr:rowOff>139700</xdr:rowOff>
    </xdr:to>
    <xdr:sp macro="" textlink="">
      <xdr:nvSpPr>
        <xdr:cNvPr id="843" name="楕円 842">
          <a:extLst>
            <a:ext uri="{FF2B5EF4-FFF2-40B4-BE49-F238E27FC236}">
              <a16:creationId xmlns:a16="http://schemas.microsoft.com/office/drawing/2014/main" id="{BD9B4189-2EBC-49E9-8712-04F4D8547725}"/>
            </a:ext>
          </a:extLst>
        </xdr:cNvPr>
        <xdr:cNvSpPr/>
      </xdr:nvSpPr>
      <xdr:spPr>
        <a:xfrm>
          <a:off x="19161760" y="18383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83820</xdr:rowOff>
    </xdr:from>
    <xdr:to>
      <xdr:col>116</xdr:col>
      <xdr:colOff>63500</xdr:colOff>
      <xdr:row>107</xdr:row>
      <xdr:rowOff>88900</xdr:rowOff>
    </xdr:to>
    <xdr:cxnSp macro="">
      <xdr:nvCxnSpPr>
        <xdr:cNvPr id="844" name="直線コネクタ 843">
          <a:extLst>
            <a:ext uri="{FF2B5EF4-FFF2-40B4-BE49-F238E27FC236}">
              <a16:creationId xmlns:a16="http://schemas.microsoft.com/office/drawing/2014/main" id="{64017684-99DD-4AD1-8126-4E9388FB1A0A}"/>
            </a:ext>
          </a:extLst>
        </xdr:cNvPr>
        <xdr:cNvCxnSpPr/>
      </xdr:nvCxnSpPr>
      <xdr:spPr>
        <a:xfrm flipV="1">
          <a:off x="19204940" y="18430875"/>
          <a:ext cx="74295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41911</xdr:rowOff>
    </xdr:from>
    <xdr:to>
      <xdr:col>107</xdr:col>
      <xdr:colOff>101600</xdr:colOff>
      <xdr:row>107</xdr:row>
      <xdr:rowOff>143511</xdr:rowOff>
    </xdr:to>
    <xdr:sp macro="" textlink="">
      <xdr:nvSpPr>
        <xdr:cNvPr id="845" name="楕円 844">
          <a:extLst>
            <a:ext uri="{FF2B5EF4-FFF2-40B4-BE49-F238E27FC236}">
              <a16:creationId xmlns:a16="http://schemas.microsoft.com/office/drawing/2014/main" id="{7DF4CC84-7E69-461E-8AB6-337E931E2B77}"/>
            </a:ext>
          </a:extLst>
        </xdr:cNvPr>
        <xdr:cNvSpPr/>
      </xdr:nvSpPr>
      <xdr:spPr>
        <a:xfrm>
          <a:off x="18345150" y="183889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88900</xdr:rowOff>
    </xdr:from>
    <xdr:to>
      <xdr:col>111</xdr:col>
      <xdr:colOff>177800</xdr:colOff>
      <xdr:row>107</xdr:row>
      <xdr:rowOff>92711</xdr:rowOff>
    </xdr:to>
    <xdr:cxnSp macro="">
      <xdr:nvCxnSpPr>
        <xdr:cNvPr id="846" name="直線コネクタ 845">
          <a:extLst>
            <a:ext uri="{FF2B5EF4-FFF2-40B4-BE49-F238E27FC236}">
              <a16:creationId xmlns:a16="http://schemas.microsoft.com/office/drawing/2014/main" id="{D6A4F5A2-0906-4769-A958-F875DFA5183D}"/>
            </a:ext>
          </a:extLst>
        </xdr:cNvPr>
        <xdr:cNvCxnSpPr/>
      </xdr:nvCxnSpPr>
      <xdr:spPr>
        <a:xfrm flipV="1">
          <a:off x="18399760" y="18437860"/>
          <a:ext cx="80518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101600</xdr:rowOff>
    </xdr:from>
    <xdr:to>
      <xdr:col>102</xdr:col>
      <xdr:colOff>165100</xdr:colOff>
      <xdr:row>108</xdr:row>
      <xdr:rowOff>31750</xdr:rowOff>
    </xdr:to>
    <xdr:sp macro="" textlink="">
      <xdr:nvSpPr>
        <xdr:cNvPr id="847" name="楕円 846">
          <a:extLst>
            <a:ext uri="{FF2B5EF4-FFF2-40B4-BE49-F238E27FC236}">
              <a16:creationId xmlns:a16="http://schemas.microsoft.com/office/drawing/2014/main" id="{9413CF61-0EFA-45F3-A336-1ED5441E9680}"/>
            </a:ext>
          </a:extLst>
        </xdr:cNvPr>
        <xdr:cNvSpPr/>
      </xdr:nvSpPr>
      <xdr:spPr>
        <a:xfrm>
          <a:off x="17547590" y="184429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92711</xdr:rowOff>
    </xdr:from>
    <xdr:to>
      <xdr:col>107</xdr:col>
      <xdr:colOff>50800</xdr:colOff>
      <xdr:row>107</xdr:row>
      <xdr:rowOff>152400</xdr:rowOff>
    </xdr:to>
    <xdr:cxnSp macro="">
      <xdr:nvCxnSpPr>
        <xdr:cNvPr id="848" name="直線コネクタ 847">
          <a:extLst>
            <a:ext uri="{FF2B5EF4-FFF2-40B4-BE49-F238E27FC236}">
              <a16:creationId xmlns:a16="http://schemas.microsoft.com/office/drawing/2014/main" id="{2EAD7155-3A43-4441-B137-E098320BB185}"/>
            </a:ext>
          </a:extLst>
        </xdr:cNvPr>
        <xdr:cNvCxnSpPr/>
      </xdr:nvCxnSpPr>
      <xdr:spPr>
        <a:xfrm flipV="1">
          <a:off x="17602200" y="18441671"/>
          <a:ext cx="797560" cy="5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73661</xdr:rowOff>
    </xdr:from>
    <xdr:to>
      <xdr:col>98</xdr:col>
      <xdr:colOff>38100</xdr:colOff>
      <xdr:row>108</xdr:row>
      <xdr:rowOff>3811</xdr:rowOff>
    </xdr:to>
    <xdr:sp macro="" textlink="">
      <xdr:nvSpPr>
        <xdr:cNvPr id="849" name="楕円 848">
          <a:extLst>
            <a:ext uri="{FF2B5EF4-FFF2-40B4-BE49-F238E27FC236}">
              <a16:creationId xmlns:a16="http://schemas.microsoft.com/office/drawing/2014/main" id="{E3D3C121-F707-4DC0-82CB-B34CC95B067A}"/>
            </a:ext>
          </a:extLst>
        </xdr:cNvPr>
        <xdr:cNvSpPr/>
      </xdr:nvSpPr>
      <xdr:spPr>
        <a:xfrm>
          <a:off x="16761460" y="1841881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124461</xdr:rowOff>
    </xdr:from>
    <xdr:to>
      <xdr:col>102</xdr:col>
      <xdr:colOff>114300</xdr:colOff>
      <xdr:row>107</xdr:row>
      <xdr:rowOff>152400</xdr:rowOff>
    </xdr:to>
    <xdr:cxnSp macro="">
      <xdr:nvCxnSpPr>
        <xdr:cNvPr id="850" name="直線コネクタ 849">
          <a:extLst>
            <a:ext uri="{FF2B5EF4-FFF2-40B4-BE49-F238E27FC236}">
              <a16:creationId xmlns:a16="http://schemas.microsoft.com/office/drawing/2014/main" id="{40EBA181-ABBF-424B-BFCA-A6F41D9AF250}"/>
            </a:ext>
          </a:extLst>
        </xdr:cNvPr>
        <xdr:cNvCxnSpPr/>
      </xdr:nvCxnSpPr>
      <xdr:spPr>
        <a:xfrm>
          <a:off x="16804640" y="18471516"/>
          <a:ext cx="79756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51" name="n_1aveValue【公民館】&#10;一人当たり面積">
          <a:extLst>
            <a:ext uri="{FF2B5EF4-FFF2-40B4-BE49-F238E27FC236}">
              <a16:creationId xmlns:a16="http://schemas.microsoft.com/office/drawing/2014/main" id="{75419219-CF50-4C21-8942-7C0520374851}"/>
            </a:ext>
          </a:extLst>
        </xdr:cNvPr>
        <xdr:cNvSpPr txBox="1"/>
      </xdr:nvSpPr>
      <xdr:spPr>
        <a:xfrm>
          <a:off x="18982132"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52" name="n_2aveValue【公民館】&#10;一人当たり面積">
          <a:extLst>
            <a:ext uri="{FF2B5EF4-FFF2-40B4-BE49-F238E27FC236}">
              <a16:creationId xmlns:a16="http://schemas.microsoft.com/office/drawing/2014/main" id="{8E28D162-5F79-44FE-A224-CF96D0B1C325}"/>
            </a:ext>
          </a:extLst>
        </xdr:cNvPr>
        <xdr:cNvSpPr txBox="1"/>
      </xdr:nvSpPr>
      <xdr:spPr>
        <a:xfrm>
          <a:off x="18182032" y="180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53" name="n_3aveValue【公民館】&#10;一人当たり面積">
          <a:extLst>
            <a:ext uri="{FF2B5EF4-FFF2-40B4-BE49-F238E27FC236}">
              <a16:creationId xmlns:a16="http://schemas.microsoft.com/office/drawing/2014/main" id="{D6674503-D76A-47C9-A36E-DD64BAA09328}"/>
            </a:ext>
          </a:extLst>
        </xdr:cNvPr>
        <xdr:cNvSpPr txBox="1"/>
      </xdr:nvSpPr>
      <xdr:spPr>
        <a:xfrm>
          <a:off x="17384472" y="1807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129557</xdr:rowOff>
    </xdr:from>
    <xdr:ext cx="469744" cy="259045"/>
    <xdr:sp macro="" textlink="">
      <xdr:nvSpPr>
        <xdr:cNvPr id="854" name="n_4aveValue【公民館】&#10;一人当たり面積">
          <a:extLst>
            <a:ext uri="{FF2B5EF4-FFF2-40B4-BE49-F238E27FC236}">
              <a16:creationId xmlns:a16="http://schemas.microsoft.com/office/drawing/2014/main" id="{802BAA25-6633-4525-A36C-ACA9F72E4CA7}"/>
            </a:ext>
          </a:extLst>
        </xdr:cNvPr>
        <xdr:cNvSpPr txBox="1"/>
      </xdr:nvSpPr>
      <xdr:spPr>
        <a:xfrm>
          <a:off x="16588817"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130827</xdr:rowOff>
    </xdr:from>
    <xdr:ext cx="469744" cy="259045"/>
    <xdr:sp macro="" textlink="">
      <xdr:nvSpPr>
        <xdr:cNvPr id="855" name="n_1mainValue【公民館】&#10;一人当たり面積">
          <a:extLst>
            <a:ext uri="{FF2B5EF4-FFF2-40B4-BE49-F238E27FC236}">
              <a16:creationId xmlns:a16="http://schemas.microsoft.com/office/drawing/2014/main" id="{A07768CE-CFC6-4C41-8003-12ACA60D7E2A}"/>
            </a:ext>
          </a:extLst>
        </xdr:cNvPr>
        <xdr:cNvSpPr txBox="1"/>
      </xdr:nvSpPr>
      <xdr:spPr>
        <a:xfrm>
          <a:off x="18982132" y="1847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134638</xdr:rowOff>
    </xdr:from>
    <xdr:ext cx="469744" cy="259045"/>
    <xdr:sp macro="" textlink="">
      <xdr:nvSpPr>
        <xdr:cNvPr id="856" name="n_2mainValue【公民館】&#10;一人当たり面積">
          <a:extLst>
            <a:ext uri="{FF2B5EF4-FFF2-40B4-BE49-F238E27FC236}">
              <a16:creationId xmlns:a16="http://schemas.microsoft.com/office/drawing/2014/main" id="{33BE1CE1-D138-412E-89E4-78DBC29C6B01}"/>
            </a:ext>
          </a:extLst>
        </xdr:cNvPr>
        <xdr:cNvSpPr txBox="1"/>
      </xdr:nvSpPr>
      <xdr:spPr>
        <a:xfrm>
          <a:off x="18182032" y="1847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22877</xdr:rowOff>
    </xdr:from>
    <xdr:ext cx="469744" cy="259045"/>
    <xdr:sp macro="" textlink="">
      <xdr:nvSpPr>
        <xdr:cNvPr id="857" name="n_3mainValue【公民館】&#10;一人当たり面積">
          <a:extLst>
            <a:ext uri="{FF2B5EF4-FFF2-40B4-BE49-F238E27FC236}">
              <a16:creationId xmlns:a16="http://schemas.microsoft.com/office/drawing/2014/main" id="{73EF8584-043C-4B26-9560-AC44DF7118DB}"/>
            </a:ext>
          </a:extLst>
        </xdr:cNvPr>
        <xdr:cNvSpPr txBox="1"/>
      </xdr:nvSpPr>
      <xdr:spPr>
        <a:xfrm>
          <a:off x="17384472" y="185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166388</xdr:rowOff>
    </xdr:from>
    <xdr:ext cx="469744" cy="259045"/>
    <xdr:sp macro="" textlink="">
      <xdr:nvSpPr>
        <xdr:cNvPr id="858" name="n_4mainValue【公民館】&#10;一人当たり面積">
          <a:extLst>
            <a:ext uri="{FF2B5EF4-FFF2-40B4-BE49-F238E27FC236}">
              <a16:creationId xmlns:a16="http://schemas.microsoft.com/office/drawing/2014/main" id="{DAFC67BE-B691-4FC9-A98A-2F0A78142DEB}"/>
            </a:ext>
          </a:extLst>
        </xdr:cNvPr>
        <xdr:cNvSpPr txBox="1"/>
      </xdr:nvSpPr>
      <xdr:spPr>
        <a:xfrm>
          <a:off x="16588817" y="1851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3E976903-3199-4961-B61A-967229B39EE6}"/>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DB655C96-140C-481E-91A5-E51DCD9A879C}"/>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E3076077-1FF5-469E-A274-F2FC8A5479C8}"/>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類似団体と比較して、有形固定資産減価償却率が高くなっている施設は、道路、橋りょう・トンネル、学校施設、児童館、公民館である。</a:t>
          </a:r>
          <a:endParaRPr lang="ja-JP" altLang="ja-JP" sz="1400">
            <a:effectLst/>
          </a:endParaRPr>
        </a:p>
        <a:p>
          <a:r>
            <a:rPr kumimoji="1" lang="ja-JP" altLang="ja-JP" sz="1100">
              <a:solidFill>
                <a:schemeClr val="dk1"/>
              </a:solidFill>
              <a:effectLst/>
              <a:latin typeface="+mn-lt"/>
              <a:ea typeface="+mn-ea"/>
              <a:cs typeface="+mn-cs"/>
            </a:rPr>
            <a:t>　これらの有形固定資産減価償却率が高い施設は、相当程度施設が経年していることを踏まえ、長寿命化対策等の今後の管理方針等を検討し、計画的な施設の老朽化対策が必要となる。</a:t>
          </a:r>
          <a:endParaRPr lang="ja-JP" altLang="ja-JP" sz="1400">
            <a:effectLst/>
          </a:endParaRPr>
        </a:p>
        <a:p>
          <a:r>
            <a:rPr kumimoji="1" lang="ja-JP" altLang="ja-JP" sz="1100">
              <a:solidFill>
                <a:schemeClr val="dk1"/>
              </a:solidFill>
              <a:effectLst/>
              <a:latin typeface="+mn-lt"/>
              <a:ea typeface="+mn-ea"/>
              <a:cs typeface="+mn-cs"/>
            </a:rPr>
            <a:t>　学校施設については、有形固定資産減価償却率</a:t>
          </a:r>
          <a:r>
            <a:rPr kumimoji="1" lang="en-US" altLang="ja-JP" sz="1100">
              <a:solidFill>
                <a:schemeClr val="dk1"/>
              </a:solidFill>
              <a:effectLst/>
              <a:latin typeface="+mn-lt"/>
              <a:ea typeface="+mn-ea"/>
              <a:cs typeface="+mn-cs"/>
            </a:rPr>
            <a:t>86.1</a:t>
          </a:r>
          <a:r>
            <a:rPr kumimoji="1" lang="ja-JP" altLang="ja-JP" sz="1100">
              <a:solidFill>
                <a:schemeClr val="dk1"/>
              </a:solidFill>
              <a:effectLst/>
              <a:latin typeface="+mn-lt"/>
              <a:ea typeface="+mn-ea"/>
              <a:cs typeface="+mn-cs"/>
            </a:rPr>
            <a:t>％、一人当たり面積について類似団体平均比</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と老朽化が進んでいる施設を多く所有していることがわかる。老朽化の進行により維持管理費用の増加も見込まれるため、公共施設等総合管理計画に基づき対策に取り組むとともに、統廃合を含めた検討を進め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99A25C-100A-489B-A02D-8CFB617EC1B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6D9F29-A7B2-48EC-B54B-B82605404EE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22936D-CB3A-4006-90BE-C291AF9E475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62DF8BC-48B3-4C48-9A90-6C535229096C}"/>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D4D6E7-D50D-44D0-8791-A30FDE6FF34F}"/>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F76D74-A0BD-42EC-B34F-C4FDBD3D9778}"/>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145404-D192-46A1-903B-5B83256DC599}"/>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721E8E-5B6B-40F3-96B1-38F9667647DB}"/>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08B656-67E8-4624-9B83-5C7D991B1299}"/>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259FD0F-5A06-4803-A063-80E8FCC2D6AC}"/>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14,693
14,405
75.18
9,575,593
9,240,660
295,583
6,073,086
12,099,706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015807-95CA-4D6B-9B25-4F330AAED29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1BE062-45B7-48E9-8CD6-9BC8F77E5D5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F925BE-5F73-49D7-8DB9-080052A678F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06A55E-45C8-4104-A19E-D015D63C5D8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ACE2A8-B582-4318-9A78-9FBBC0DAF74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117F6E-4507-42D6-B637-8D4D394BC2EE}"/>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AF8A98-9F77-4963-A1A2-2FA1260CDF4D}"/>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AE6861-76C8-4948-9115-EA8E1B1FD267}"/>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DA889B-F49D-44E2-9A62-1FEE77E2EB41}"/>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8277CB-0AD7-4BE2-BF14-87A89818338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B08D20-0406-40B1-88A9-9B54B009F4C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44B12B-E6B6-4F73-AE37-EABD52D4C88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A18412-E6AB-453A-B3A4-C376532172EC}"/>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6ECF44-95FB-4C74-BC3D-39AF081907E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FCAD2B-7424-4850-94A9-F4DF78EF72A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AF1A8C-3950-4B75-9338-13CEDE26DEB2}"/>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58D8B6-046E-4F31-9D3E-75506651C7AC}"/>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02B851-EA92-4DEE-BBF7-F9C05A7E7063}"/>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3A30DD-3246-4212-B5ED-0CE54A18CA66}"/>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27FFD1-0E12-4406-B49A-04C9242E82F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EB3F6C-5AB5-484E-A914-951B562C4BD4}"/>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E7E659-FC3C-41E4-9398-872E7A55E356}"/>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2AC115-9753-463B-A105-4FC32D544A4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77BA2E-4E5B-49EA-814B-5B53F58F693F}"/>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B2C34F-3113-4689-B984-FAE84253FED7}"/>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576DBB-D2C5-4A06-9E6A-72356CCBDFCA}"/>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D297FE-1F96-4E65-9B0B-5AC11823D54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71508F-9A4E-4400-88F4-F4F4C881342B}"/>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CD88F8B-44F9-45B1-AA70-65D8636D880D}"/>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AEB7A48-B42C-4C15-A796-121C29304874}"/>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41C56C-A394-45DD-8DB8-47E3737E935B}"/>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897721-3386-4BB7-9A9E-36A3F805FF66}"/>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1CB0CB7-26B2-4D9F-B204-809EB98650B5}"/>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4D52D7F-C95E-41AA-A12B-25A709C048A5}"/>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E2E172B-D212-4C5A-88CA-8FBF632DBEC5}"/>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C3A07B7-980A-4766-9DFB-EAC8F2AFDB50}"/>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52A21E3-B023-490F-AA7F-7E7B4406D8A9}"/>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E76B77A-6795-4F75-BE35-C9B12826CE97}"/>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CA86D4B-7DB5-4165-A271-806CDD0E0A92}"/>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DE3E8EF-E2D1-41F9-B952-AA01CE79433E}"/>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463C884-56D2-4404-A15F-4662136DB1F7}"/>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F2AF877-7797-4AE4-8165-CB9E675423AA}"/>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3615279-7B76-4672-B80C-9F537096AC56}"/>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35BED64-8004-4E78-8DE6-076B130055EF}"/>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9A8049E-6C4E-417B-B31D-9922B30C68FE}"/>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DB5B77E-4DCA-4953-9748-24C6500E88C0}"/>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61504</xdr:rowOff>
    </xdr:from>
    <xdr:to>
      <xdr:col>24</xdr:col>
      <xdr:colOff>62865</xdr:colOff>
      <xdr:row>42</xdr:row>
      <xdr:rowOff>54973</xdr:rowOff>
    </xdr:to>
    <xdr:cxnSp macro="">
      <xdr:nvCxnSpPr>
        <xdr:cNvPr id="58" name="直線コネクタ 57">
          <a:extLst>
            <a:ext uri="{FF2B5EF4-FFF2-40B4-BE49-F238E27FC236}">
              <a16:creationId xmlns:a16="http://schemas.microsoft.com/office/drawing/2014/main" id="{D6B30616-8FC2-4CCA-AC95-24FC5574F068}"/>
            </a:ext>
          </a:extLst>
        </xdr:cNvPr>
        <xdr:cNvCxnSpPr/>
      </xdr:nvCxnSpPr>
      <xdr:spPr>
        <a:xfrm flipV="1">
          <a:off x="4173855" y="5886994"/>
          <a:ext cx="0" cy="137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58800</xdr:rowOff>
    </xdr:from>
    <xdr:ext cx="405111" cy="259045"/>
    <xdr:sp macro="" textlink="">
      <xdr:nvSpPr>
        <xdr:cNvPr id="59" name="【図書館】&#10;有形固定資産減価償却率最小値テキスト">
          <a:extLst>
            <a:ext uri="{FF2B5EF4-FFF2-40B4-BE49-F238E27FC236}">
              <a16:creationId xmlns:a16="http://schemas.microsoft.com/office/drawing/2014/main" id="{F73B88D8-20ED-46E5-98BB-15DF7120D737}"/>
            </a:ext>
          </a:extLst>
        </xdr:cNvPr>
        <xdr:cNvSpPr txBox="1"/>
      </xdr:nvSpPr>
      <xdr:spPr>
        <a:xfrm>
          <a:off x="4212590" y="725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54973</xdr:rowOff>
    </xdr:from>
    <xdr:to>
      <xdr:col>24</xdr:col>
      <xdr:colOff>152400</xdr:colOff>
      <xdr:row>42</xdr:row>
      <xdr:rowOff>54973</xdr:rowOff>
    </xdr:to>
    <xdr:cxnSp macro="">
      <xdr:nvCxnSpPr>
        <xdr:cNvPr id="60" name="直線コネクタ 59">
          <a:extLst>
            <a:ext uri="{FF2B5EF4-FFF2-40B4-BE49-F238E27FC236}">
              <a16:creationId xmlns:a16="http://schemas.microsoft.com/office/drawing/2014/main" id="{2A9735DA-9DF4-47A9-A48B-DCBEAC60A750}"/>
            </a:ext>
          </a:extLst>
        </xdr:cNvPr>
        <xdr:cNvCxnSpPr/>
      </xdr:nvCxnSpPr>
      <xdr:spPr>
        <a:xfrm>
          <a:off x="4112260" y="7259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8181</xdr:rowOff>
    </xdr:from>
    <xdr:ext cx="405111" cy="259045"/>
    <xdr:sp macro="" textlink="">
      <xdr:nvSpPr>
        <xdr:cNvPr id="61" name="【図書館】&#10;有形固定資産減価償却率最大値テキスト">
          <a:extLst>
            <a:ext uri="{FF2B5EF4-FFF2-40B4-BE49-F238E27FC236}">
              <a16:creationId xmlns:a16="http://schemas.microsoft.com/office/drawing/2014/main" id="{C870D565-9404-476A-BA9C-8BAB6FF41ED5}"/>
            </a:ext>
          </a:extLst>
        </xdr:cNvPr>
        <xdr:cNvSpPr txBox="1"/>
      </xdr:nvSpPr>
      <xdr:spPr>
        <a:xfrm>
          <a:off x="4212590" y="5667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61504</xdr:rowOff>
    </xdr:from>
    <xdr:to>
      <xdr:col>24</xdr:col>
      <xdr:colOff>152400</xdr:colOff>
      <xdr:row>34</xdr:row>
      <xdr:rowOff>61504</xdr:rowOff>
    </xdr:to>
    <xdr:cxnSp macro="">
      <xdr:nvCxnSpPr>
        <xdr:cNvPr id="62" name="直線コネクタ 61">
          <a:extLst>
            <a:ext uri="{FF2B5EF4-FFF2-40B4-BE49-F238E27FC236}">
              <a16:creationId xmlns:a16="http://schemas.microsoft.com/office/drawing/2014/main" id="{48333F38-EFF7-4A7D-9217-9304EB7D80C2}"/>
            </a:ext>
          </a:extLst>
        </xdr:cNvPr>
        <xdr:cNvCxnSpPr/>
      </xdr:nvCxnSpPr>
      <xdr:spPr>
        <a:xfrm>
          <a:off x="4112260" y="5886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25FBD547-DD98-4E20-BC12-E6FA8E7A5CF8}"/>
            </a:ext>
          </a:extLst>
        </xdr:cNvPr>
        <xdr:cNvSpPr txBox="1"/>
      </xdr:nvSpPr>
      <xdr:spPr>
        <a:xfrm>
          <a:off x="4212590" y="63902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A854492C-F420-4D19-8ACB-A57B83E5D836}"/>
            </a:ext>
          </a:extLst>
        </xdr:cNvPr>
        <xdr:cNvSpPr/>
      </xdr:nvSpPr>
      <xdr:spPr>
        <a:xfrm>
          <a:off x="4131310" y="64079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17236</xdr:rowOff>
    </xdr:from>
    <xdr:to>
      <xdr:col>20</xdr:col>
      <xdr:colOff>38100</xdr:colOff>
      <xdr:row>37</xdr:row>
      <xdr:rowOff>118836</xdr:rowOff>
    </xdr:to>
    <xdr:sp macro="" textlink="">
      <xdr:nvSpPr>
        <xdr:cNvPr id="65" name="フローチャート: 判断 64">
          <a:extLst>
            <a:ext uri="{FF2B5EF4-FFF2-40B4-BE49-F238E27FC236}">
              <a16:creationId xmlns:a16="http://schemas.microsoft.com/office/drawing/2014/main" id="{C0A52458-C66F-4891-9FAD-8A5E7500E23E}"/>
            </a:ext>
          </a:extLst>
        </xdr:cNvPr>
        <xdr:cNvSpPr/>
      </xdr:nvSpPr>
      <xdr:spPr>
        <a:xfrm>
          <a:off x="3388360" y="636469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109963</xdr:rowOff>
    </xdr:from>
    <xdr:ext cx="405111" cy="259045"/>
    <xdr:sp macro="" textlink="">
      <xdr:nvSpPr>
        <xdr:cNvPr id="66" name="n_1aveValue【図書館】&#10;有形固定資産減価償却率">
          <a:extLst>
            <a:ext uri="{FF2B5EF4-FFF2-40B4-BE49-F238E27FC236}">
              <a16:creationId xmlns:a16="http://schemas.microsoft.com/office/drawing/2014/main" id="{0FCBB738-BD04-412A-8FE4-6B1EAF5A83BF}"/>
            </a:ext>
          </a:extLst>
        </xdr:cNvPr>
        <xdr:cNvSpPr txBox="1"/>
      </xdr:nvSpPr>
      <xdr:spPr>
        <a:xfrm>
          <a:off x="3239144" y="6451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9072</xdr:rowOff>
    </xdr:from>
    <xdr:to>
      <xdr:col>15</xdr:col>
      <xdr:colOff>101600</xdr:colOff>
      <xdr:row>37</xdr:row>
      <xdr:rowOff>110672</xdr:rowOff>
    </xdr:to>
    <xdr:sp macro="" textlink="">
      <xdr:nvSpPr>
        <xdr:cNvPr id="67" name="フローチャート: 判断 66">
          <a:extLst>
            <a:ext uri="{FF2B5EF4-FFF2-40B4-BE49-F238E27FC236}">
              <a16:creationId xmlns:a16="http://schemas.microsoft.com/office/drawing/2014/main" id="{7DD40301-882F-42D1-9B8A-69DA7835E04E}"/>
            </a:ext>
          </a:extLst>
        </xdr:cNvPr>
        <xdr:cNvSpPr/>
      </xdr:nvSpPr>
      <xdr:spPr>
        <a:xfrm>
          <a:off x="2571750" y="635462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101799</xdr:rowOff>
    </xdr:from>
    <xdr:ext cx="405111" cy="259045"/>
    <xdr:sp macro="" textlink="">
      <xdr:nvSpPr>
        <xdr:cNvPr id="68" name="n_2aveValue【図書館】&#10;有形固定資産減価償却率">
          <a:extLst>
            <a:ext uri="{FF2B5EF4-FFF2-40B4-BE49-F238E27FC236}">
              <a16:creationId xmlns:a16="http://schemas.microsoft.com/office/drawing/2014/main" id="{E46EBC61-514D-433E-AEC7-C9BD0824E77B}"/>
            </a:ext>
          </a:extLst>
        </xdr:cNvPr>
        <xdr:cNvSpPr txBox="1"/>
      </xdr:nvSpPr>
      <xdr:spPr>
        <a:xfrm>
          <a:off x="2439044" y="644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7439</xdr:rowOff>
    </xdr:from>
    <xdr:to>
      <xdr:col>10</xdr:col>
      <xdr:colOff>165100</xdr:colOff>
      <xdr:row>37</xdr:row>
      <xdr:rowOff>109039</xdr:rowOff>
    </xdr:to>
    <xdr:sp macro="" textlink="">
      <xdr:nvSpPr>
        <xdr:cNvPr id="69" name="フローチャート: 判断 68">
          <a:extLst>
            <a:ext uri="{FF2B5EF4-FFF2-40B4-BE49-F238E27FC236}">
              <a16:creationId xmlns:a16="http://schemas.microsoft.com/office/drawing/2014/main" id="{9F955A4F-5221-4BFA-A5E3-D275669B3A2D}"/>
            </a:ext>
          </a:extLst>
        </xdr:cNvPr>
        <xdr:cNvSpPr/>
      </xdr:nvSpPr>
      <xdr:spPr>
        <a:xfrm>
          <a:off x="1774190" y="635299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100166</xdr:rowOff>
    </xdr:from>
    <xdr:ext cx="405111" cy="259045"/>
    <xdr:sp macro="" textlink="">
      <xdr:nvSpPr>
        <xdr:cNvPr id="70" name="n_3aveValue【図書館】&#10;有形固定資産減価償却率">
          <a:extLst>
            <a:ext uri="{FF2B5EF4-FFF2-40B4-BE49-F238E27FC236}">
              <a16:creationId xmlns:a16="http://schemas.microsoft.com/office/drawing/2014/main" id="{162C6C30-D593-4A4F-93DB-228B4F134655}"/>
            </a:ext>
          </a:extLst>
        </xdr:cNvPr>
        <xdr:cNvSpPr txBox="1"/>
      </xdr:nvSpPr>
      <xdr:spPr>
        <a:xfrm>
          <a:off x="1641484" y="644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5806</xdr:rowOff>
    </xdr:from>
    <xdr:to>
      <xdr:col>6</xdr:col>
      <xdr:colOff>38100</xdr:colOff>
      <xdr:row>37</xdr:row>
      <xdr:rowOff>107406</xdr:rowOff>
    </xdr:to>
    <xdr:sp macro="" textlink="">
      <xdr:nvSpPr>
        <xdr:cNvPr id="71" name="フローチャート: 判断 70">
          <a:extLst>
            <a:ext uri="{FF2B5EF4-FFF2-40B4-BE49-F238E27FC236}">
              <a16:creationId xmlns:a16="http://schemas.microsoft.com/office/drawing/2014/main" id="{05DF28A4-0B04-465F-98B2-5768D26181FA}"/>
            </a:ext>
          </a:extLst>
        </xdr:cNvPr>
        <xdr:cNvSpPr/>
      </xdr:nvSpPr>
      <xdr:spPr>
        <a:xfrm>
          <a:off x="988060" y="63513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37</xdr:row>
      <xdr:rowOff>98533</xdr:rowOff>
    </xdr:from>
    <xdr:ext cx="405111" cy="259045"/>
    <xdr:sp macro="" textlink="">
      <xdr:nvSpPr>
        <xdr:cNvPr id="72" name="n_4aveValue【図書館】&#10;有形固定資産減価償却率">
          <a:extLst>
            <a:ext uri="{FF2B5EF4-FFF2-40B4-BE49-F238E27FC236}">
              <a16:creationId xmlns:a16="http://schemas.microsoft.com/office/drawing/2014/main" id="{F688331E-142B-4B64-B4BD-248E21F1C58D}"/>
            </a:ext>
          </a:extLst>
        </xdr:cNvPr>
        <xdr:cNvSpPr txBox="1"/>
      </xdr:nvSpPr>
      <xdr:spPr>
        <a:xfrm>
          <a:off x="855354" y="643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B6F2AC1-9E61-41DA-BD6C-C80C12785DA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E7FD1B40-4A1E-44C5-B8B3-21C7313F4837}"/>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41E22F74-D5F0-4836-BCE7-AF76B6F06D9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455A6D53-B330-48C8-9BB3-16E046D741DE}"/>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58894699-6387-4667-9FE2-B667C8564E5E}"/>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10704</xdr:rowOff>
    </xdr:from>
    <xdr:to>
      <xdr:col>24</xdr:col>
      <xdr:colOff>114300</xdr:colOff>
      <xdr:row>34</xdr:row>
      <xdr:rowOff>112304</xdr:rowOff>
    </xdr:to>
    <xdr:sp macro="" textlink="">
      <xdr:nvSpPr>
        <xdr:cNvPr id="78" name="楕円 77">
          <a:extLst>
            <a:ext uri="{FF2B5EF4-FFF2-40B4-BE49-F238E27FC236}">
              <a16:creationId xmlns:a16="http://schemas.microsoft.com/office/drawing/2014/main" id="{75074490-7830-4ACD-AED2-C421CBAC7EE5}"/>
            </a:ext>
          </a:extLst>
        </xdr:cNvPr>
        <xdr:cNvSpPr/>
      </xdr:nvSpPr>
      <xdr:spPr>
        <a:xfrm>
          <a:off x="4131310" y="584190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135181</xdr:rowOff>
    </xdr:from>
    <xdr:ext cx="405111" cy="259045"/>
    <xdr:sp macro="" textlink="">
      <xdr:nvSpPr>
        <xdr:cNvPr id="79" name="【図書館】&#10;有形固定資産減価償却率該当値テキスト">
          <a:extLst>
            <a:ext uri="{FF2B5EF4-FFF2-40B4-BE49-F238E27FC236}">
              <a16:creationId xmlns:a16="http://schemas.microsoft.com/office/drawing/2014/main" id="{94A9CF11-7DCC-41BE-BBC2-743DE98BB707}"/>
            </a:ext>
          </a:extLst>
        </xdr:cNvPr>
        <xdr:cNvSpPr txBox="1"/>
      </xdr:nvSpPr>
      <xdr:spPr>
        <a:xfrm>
          <a:off x="4212590" y="5789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131536</xdr:rowOff>
    </xdr:from>
    <xdr:to>
      <xdr:col>20</xdr:col>
      <xdr:colOff>38100</xdr:colOff>
      <xdr:row>34</xdr:row>
      <xdr:rowOff>61686</xdr:rowOff>
    </xdr:to>
    <xdr:sp macro="" textlink="">
      <xdr:nvSpPr>
        <xdr:cNvPr id="80" name="楕円 79">
          <a:extLst>
            <a:ext uri="{FF2B5EF4-FFF2-40B4-BE49-F238E27FC236}">
              <a16:creationId xmlns:a16="http://schemas.microsoft.com/office/drawing/2014/main" id="{43A54EF9-396B-4833-B1FA-57B76003491A}"/>
            </a:ext>
          </a:extLst>
        </xdr:cNvPr>
        <xdr:cNvSpPr/>
      </xdr:nvSpPr>
      <xdr:spPr>
        <a:xfrm>
          <a:off x="3388360" y="579319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10886</xdr:rowOff>
    </xdr:from>
    <xdr:to>
      <xdr:col>24</xdr:col>
      <xdr:colOff>63500</xdr:colOff>
      <xdr:row>34</xdr:row>
      <xdr:rowOff>61504</xdr:rowOff>
    </xdr:to>
    <xdr:cxnSp macro="">
      <xdr:nvCxnSpPr>
        <xdr:cNvPr id="81" name="直線コネクタ 80">
          <a:extLst>
            <a:ext uri="{FF2B5EF4-FFF2-40B4-BE49-F238E27FC236}">
              <a16:creationId xmlns:a16="http://schemas.microsoft.com/office/drawing/2014/main" id="{33D894E1-852A-4A1A-8C99-E486129F84ED}"/>
            </a:ext>
          </a:extLst>
        </xdr:cNvPr>
        <xdr:cNvCxnSpPr/>
      </xdr:nvCxnSpPr>
      <xdr:spPr>
        <a:xfrm>
          <a:off x="3431540" y="5842091"/>
          <a:ext cx="74295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80917</xdr:rowOff>
    </xdr:from>
    <xdr:to>
      <xdr:col>15</xdr:col>
      <xdr:colOff>101600</xdr:colOff>
      <xdr:row>34</xdr:row>
      <xdr:rowOff>11067</xdr:rowOff>
    </xdr:to>
    <xdr:sp macro="" textlink="">
      <xdr:nvSpPr>
        <xdr:cNvPr id="82" name="楕円 81">
          <a:extLst>
            <a:ext uri="{FF2B5EF4-FFF2-40B4-BE49-F238E27FC236}">
              <a16:creationId xmlns:a16="http://schemas.microsoft.com/office/drawing/2014/main" id="{528806CA-0229-44F2-B48C-D545C1A571FF}"/>
            </a:ext>
          </a:extLst>
        </xdr:cNvPr>
        <xdr:cNvSpPr/>
      </xdr:nvSpPr>
      <xdr:spPr>
        <a:xfrm>
          <a:off x="2571750" y="574067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131717</xdr:rowOff>
    </xdr:from>
    <xdr:to>
      <xdr:col>19</xdr:col>
      <xdr:colOff>177800</xdr:colOff>
      <xdr:row>34</xdr:row>
      <xdr:rowOff>10886</xdr:rowOff>
    </xdr:to>
    <xdr:cxnSp macro="">
      <xdr:nvCxnSpPr>
        <xdr:cNvPr id="83" name="直線コネクタ 82">
          <a:extLst>
            <a:ext uri="{FF2B5EF4-FFF2-40B4-BE49-F238E27FC236}">
              <a16:creationId xmlns:a16="http://schemas.microsoft.com/office/drawing/2014/main" id="{FAF8B010-D7CB-4BB0-AA8C-DCFE565873DA}"/>
            </a:ext>
          </a:extLst>
        </xdr:cNvPr>
        <xdr:cNvCxnSpPr/>
      </xdr:nvCxnSpPr>
      <xdr:spPr>
        <a:xfrm>
          <a:off x="2626360" y="5793377"/>
          <a:ext cx="80518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33564</xdr:rowOff>
    </xdr:from>
    <xdr:to>
      <xdr:col>10</xdr:col>
      <xdr:colOff>165100</xdr:colOff>
      <xdr:row>33</xdr:row>
      <xdr:rowOff>135164</xdr:rowOff>
    </xdr:to>
    <xdr:sp macro="" textlink="">
      <xdr:nvSpPr>
        <xdr:cNvPr id="84" name="楕円 83">
          <a:extLst>
            <a:ext uri="{FF2B5EF4-FFF2-40B4-BE49-F238E27FC236}">
              <a16:creationId xmlns:a16="http://schemas.microsoft.com/office/drawing/2014/main" id="{DC6DFF67-F3B5-4359-AB33-2284BB29E30E}"/>
            </a:ext>
          </a:extLst>
        </xdr:cNvPr>
        <xdr:cNvSpPr/>
      </xdr:nvSpPr>
      <xdr:spPr>
        <a:xfrm>
          <a:off x="1774190" y="568950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84364</xdr:rowOff>
    </xdr:from>
    <xdr:to>
      <xdr:col>15</xdr:col>
      <xdr:colOff>50800</xdr:colOff>
      <xdr:row>33</xdr:row>
      <xdr:rowOff>131717</xdr:rowOff>
    </xdr:to>
    <xdr:cxnSp macro="">
      <xdr:nvCxnSpPr>
        <xdr:cNvPr id="85" name="直線コネクタ 84">
          <a:extLst>
            <a:ext uri="{FF2B5EF4-FFF2-40B4-BE49-F238E27FC236}">
              <a16:creationId xmlns:a16="http://schemas.microsoft.com/office/drawing/2014/main" id="{1A5B391A-90C4-4631-A29B-0771FFEE77BD}"/>
            </a:ext>
          </a:extLst>
        </xdr:cNvPr>
        <xdr:cNvCxnSpPr/>
      </xdr:nvCxnSpPr>
      <xdr:spPr>
        <a:xfrm>
          <a:off x="1828800" y="5744119"/>
          <a:ext cx="79756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154396</xdr:rowOff>
    </xdr:from>
    <xdr:to>
      <xdr:col>6</xdr:col>
      <xdr:colOff>38100</xdr:colOff>
      <xdr:row>33</xdr:row>
      <xdr:rowOff>84546</xdr:rowOff>
    </xdr:to>
    <xdr:sp macro="" textlink="">
      <xdr:nvSpPr>
        <xdr:cNvPr id="86" name="楕円 85">
          <a:extLst>
            <a:ext uri="{FF2B5EF4-FFF2-40B4-BE49-F238E27FC236}">
              <a16:creationId xmlns:a16="http://schemas.microsoft.com/office/drawing/2014/main" id="{961146DE-F58B-4956-AE7A-4D66E715F351}"/>
            </a:ext>
          </a:extLst>
        </xdr:cNvPr>
        <xdr:cNvSpPr/>
      </xdr:nvSpPr>
      <xdr:spPr>
        <a:xfrm>
          <a:off x="988060" y="564079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33746</xdr:rowOff>
    </xdr:from>
    <xdr:to>
      <xdr:col>10</xdr:col>
      <xdr:colOff>114300</xdr:colOff>
      <xdr:row>33</xdr:row>
      <xdr:rowOff>84364</xdr:rowOff>
    </xdr:to>
    <xdr:cxnSp macro="">
      <xdr:nvCxnSpPr>
        <xdr:cNvPr id="87" name="直線コネクタ 86">
          <a:extLst>
            <a:ext uri="{FF2B5EF4-FFF2-40B4-BE49-F238E27FC236}">
              <a16:creationId xmlns:a16="http://schemas.microsoft.com/office/drawing/2014/main" id="{2D6603DF-0B56-4EBC-8DAA-69DC8DD0407B}"/>
            </a:ext>
          </a:extLst>
        </xdr:cNvPr>
        <xdr:cNvCxnSpPr/>
      </xdr:nvCxnSpPr>
      <xdr:spPr>
        <a:xfrm>
          <a:off x="1031240" y="5689691"/>
          <a:ext cx="79756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78213</xdr:rowOff>
    </xdr:from>
    <xdr:ext cx="405111" cy="259045"/>
    <xdr:sp macro="" textlink="">
      <xdr:nvSpPr>
        <xdr:cNvPr id="88" name="n_1mainValue【図書館】&#10;有形固定資産減価償却率">
          <a:extLst>
            <a:ext uri="{FF2B5EF4-FFF2-40B4-BE49-F238E27FC236}">
              <a16:creationId xmlns:a16="http://schemas.microsoft.com/office/drawing/2014/main" id="{4197E1DB-23C6-4750-AE7C-4B929233C0BE}"/>
            </a:ext>
          </a:extLst>
        </xdr:cNvPr>
        <xdr:cNvSpPr txBox="1"/>
      </xdr:nvSpPr>
      <xdr:spPr>
        <a:xfrm>
          <a:off x="32391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27594</xdr:rowOff>
    </xdr:from>
    <xdr:ext cx="340478" cy="259045"/>
    <xdr:sp macro="" textlink="">
      <xdr:nvSpPr>
        <xdr:cNvPr id="89" name="n_2mainValue【図書館】&#10;有形固定資産減価償却率">
          <a:extLst>
            <a:ext uri="{FF2B5EF4-FFF2-40B4-BE49-F238E27FC236}">
              <a16:creationId xmlns:a16="http://schemas.microsoft.com/office/drawing/2014/main" id="{34F6E3EF-6D66-4A0D-B84D-6DB37C02D0E4}"/>
            </a:ext>
          </a:extLst>
        </xdr:cNvPr>
        <xdr:cNvSpPr txBox="1"/>
      </xdr:nvSpPr>
      <xdr:spPr>
        <a:xfrm>
          <a:off x="2469456" y="5512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151691</xdr:rowOff>
    </xdr:from>
    <xdr:ext cx="340478" cy="259045"/>
    <xdr:sp macro="" textlink="">
      <xdr:nvSpPr>
        <xdr:cNvPr id="90" name="n_3mainValue【図書館】&#10;有形固定資産減価償却率">
          <a:extLst>
            <a:ext uri="{FF2B5EF4-FFF2-40B4-BE49-F238E27FC236}">
              <a16:creationId xmlns:a16="http://schemas.microsoft.com/office/drawing/2014/main" id="{038C888B-930B-4CE8-AE71-6B2C6F7BE03E}"/>
            </a:ext>
          </a:extLst>
        </xdr:cNvPr>
        <xdr:cNvSpPr txBox="1"/>
      </xdr:nvSpPr>
      <xdr:spPr>
        <a:xfrm>
          <a:off x="1673801" y="54666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101073</xdr:rowOff>
    </xdr:from>
    <xdr:ext cx="340478" cy="259045"/>
    <xdr:sp macro="" textlink="">
      <xdr:nvSpPr>
        <xdr:cNvPr id="91" name="n_4mainValue【図書館】&#10;有形固定資産減価償却率">
          <a:extLst>
            <a:ext uri="{FF2B5EF4-FFF2-40B4-BE49-F238E27FC236}">
              <a16:creationId xmlns:a16="http://schemas.microsoft.com/office/drawing/2014/main" id="{DE510A0E-9EE2-4116-98CD-69D0807C4F88}"/>
            </a:ext>
          </a:extLst>
        </xdr:cNvPr>
        <xdr:cNvSpPr txBox="1"/>
      </xdr:nvSpPr>
      <xdr:spPr>
        <a:xfrm>
          <a:off x="866716" y="54122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DEE7364-0A11-4FD5-96BE-9A2099DA074A}"/>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96E705F-2C43-457A-83F4-413FC242058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7843B20-5F92-4D53-9C0C-1B0ED09462B8}"/>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1CDE599-15DB-47BC-AFF7-948339977E68}"/>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F5193AD-6727-4A74-8A59-B3F6D376409C}"/>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80903F9-B117-429E-A528-1ED16B60E1A0}"/>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FD276A9-4213-4BB8-8287-7F186C5FED1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19E36D7-4830-4360-A484-8093BC8A8705}"/>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605A984-E77F-4E88-A34E-48A3FF401B66}"/>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ACB0268-C687-4E2B-90CE-38BE3F0296DA}"/>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354DFC41-483A-44CA-B768-15FBE735B76C}"/>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7861C8FE-EDBC-4FF8-B821-CEED8829CD53}"/>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8769B84-8B4A-45AE-8DCC-6B3FBE742B09}"/>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C9D7D3D6-150C-48D4-8E58-051F95D4CB71}"/>
            </a:ext>
          </a:extLst>
        </xdr:cNvPr>
        <xdr:cNvSpPr txBox="1"/>
      </xdr:nvSpPr>
      <xdr:spPr>
        <a:xfrm>
          <a:off x="5527221"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5B970B2E-27AD-4461-A2FA-D6A15810A1E8}"/>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282E453A-D481-4FAA-B1A8-70BD47E39883}"/>
            </a:ext>
          </a:extLst>
        </xdr:cNvPr>
        <xdr:cNvSpPr txBox="1"/>
      </xdr:nvSpPr>
      <xdr:spPr>
        <a:xfrm>
          <a:off x="55272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4322D7-AD37-4DDA-928C-D88744AA9673}"/>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18488C4-4518-40CC-8783-3887F0F6E283}"/>
            </a:ext>
          </a:extLst>
        </xdr:cNvPr>
        <xdr:cNvSpPr txBox="1"/>
      </xdr:nvSpPr>
      <xdr:spPr>
        <a:xfrm>
          <a:off x="5527221"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B00D42F8-2FCC-4E9B-8712-CF6C96687A4F}"/>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2815506B-FABD-4C5D-9C40-373C8B3E0672}"/>
            </a:ext>
          </a:extLst>
        </xdr:cNvPr>
        <xdr:cNvSpPr txBox="1"/>
      </xdr:nvSpPr>
      <xdr:spPr>
        <a:xfrm>
          <a:off x="5527221"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BB53DE3-293F-4A60-A42A-E7E4ACAAB89F}"/>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9D58D3F-526E-4B2F-AF50-6F98A2BD3A11}"/>
            </a:ext>
          </a:extLst>
        </xdr:cNvPr>
        <xdr:cNvSpPr txBox="1"/>
      </xdr:nvSpPr>
      <xdr:spPr>
        <a:xfrm>
          <a:off x="5527221"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3B2BC82-D97B-4659-89AF-DCD391C5CCE4}"/>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3A3EAFA-94BE-4AE6-89CC-C3AEABF3BFE5}"/>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6378FC22-B61C-4A60-A2F1-DDC5EF253B9D}"/>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7" name="直線コネクタ 116">
          <a:extLst>
            <a:ext uri="{FF2B5EF4-FFF2-40B4-BE49-F238E27FC236}">
              <a16:creationId xmlns:a16="http://schemas.microsoft.com/office/drawing/2014/main" id="{DCA0FCD5-00D8-464F-BF65-0316A4851A6D}"/>
            </a:ext>
          </a:extLst>
        </xdr:cNvPr>
        <xdr:cNvCxnSpPr/>
      </xdr:nvCxnSpPr>
      <xdr:spPr>
        <a:xfrm flipV="1">
          <a:off x="9429115" y="588318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8" name="【図書館】&#10;一人当たり面積最小値テキスト">
          <a:extLst>
            <a:ext uri="{FF2B5EF4-FFF2-40B4-BE49-F238E27FC236}">
              <a16:creationId xmlns:a16="http://schemas.microsoft.com/office/drawing/2014/main" id="{85032AB8-F71C-4CC8-8D32-C19657704634}"/>
            </a:ext>
          </a:extLst>
        </xdr:cNvPr>
        <xdr:cNvSpPr txBox="1"/>
      </xdr:nvSpPr>
      <xdr:spPr>
        <a:xfrm>
          <a:off x="9467850" y="725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9" name="直線コネクタ 118">
          <a:extLst>
            <a:ext uri="{FF2B5EF4-FFF2-40B4-BE49-F238E27FC236}">
              <a16:creationId xmlns:a16="http://schemas.microsoft.com/office/drawing/2014/main" id="{C32524D7-EB01-4724-9911-8B9AF0A93818}"/>
            </a:ext>
          </a:extLst>
        </xdr:cNvPr>
        <xdr:cNvCxnSpPr/>
      </xdr:nvCxnSpPr>
      <xdr:spPr>
        <a:xfrm>
          <a:off x="9356090" y="72613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20" name="【図書館】&#10;一人当たり面積最大値テキスト">
          <a:extLst>
            <a:ext uri="{FF2B5EF4-FFF2-40B4-BE49-F238E27FC236}">
              <a16:creationId xmlns:a16="http://schemas.microsoft.com/office/drawing/2014/main" id="{14E6BA76-2192-487F-B8C1-9E8D4A55741B}"/>
            </a:ext>
          </a:extLst>
        </xdr:cNvPr>
        <xdr:cNvSpPr txBox="1"/>
      </xdr:nvSpPr>
      <xdr:spPr>
        <a:xfrm>
          <a:off x="9467850" y="565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1" name="直線コネクタ 120">
          <a:extLst>
            <a:ext uri="{FF2B5EF4-FFF2-40B4-BE49-F238E27FC236}">
              <a16:creationId xmlns:a16="http://schemas.microsoft.com/office/drawing/2014/main" id="{88AE1A42-5687-43D0-B7B5-04AF552DF175}"/>
            </a:ext>
          </a:extLst>
        </xdr:cNvPr>
        <xdr:cNvCxnSpPr/>
      </xdr:nvCxnSpPr>
      <xdr:spPr>
        <a:xfrm>
          <a:off x="9356090" y="588318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2" name="【図書館】&#10;一人当たり面積平均値テキスト">
          <a:extLst>
            <a:ext uri="{FF2B5EF4-FFF2-40B4-BE49-F238E27FC236}">
              <a16:creationId xmlns:a16="http://schemas.microsoft.com/office/drawing/2014/main" id="{D9694D38-6FD7-490B-9F1A-F871C0AE980D}"/>
            </a:ext>
          </a:extLst>
        </xdr:cNvPr>
        <xdr:cNvSpPr txBox="1"/>
      </xdr:nvSpPr>
      <xdr:spPr>
        <a:xfrm>
          <a:off x="9467850" y="688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3" name="フローチャート: 判断 122">
          <a:extLst>
            <a:ext uri="{FF2B5EF4-FFF2-40B4-BE49-F238E27FC236}">
              <a16:creationId xmlns:a16="http://schemas.microsoft.com/office/drawing/2014/main" id="{AC9343AB-AECD-4C4E-9F5C-880EB0588CA3}"/>
            </a:ext>
          </a:extLst>
        </xdr:cNvPr>
        <xdr:cNvSpPr/>
      </xdr:nvSpPr>
      <xdr:spPr>
        <a:xfrm>
          <a:off x="9394190" y="690816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4" name="フローチャート: 判断 123">
          <a:extLst>
            <a:ext uri="{FF2B5EF4-FFF2-40B4-BE49-F238E27FC236}">
              <a16:creationId xmlns:a16="http://schemas.microsoft.com/office/drawing/2014/main" id="{F4328A26-990A-4ECE-9137-5263256757BE}"/>
            </a:ext>
          </a:extLst>
        </xdr:cNvPr>
        <xdr:cNvSpPr/>
      </xdr:nvSpPr>
      <xdr:spPr>
        <a:xfrm>
          <a:off x="8632190" y="691333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144253</xdr:rowOff>
    </xdr:from>
    <xdr:ext cx="469744" cy="259045"/>
    <xdr:sp macro="" textlink="">
      <xdr:nvSpPr>
        <xdr:cNvPr id="125" name="n_1aveValue【図書館】&#10;一人当たり面積">
          <a:extLst>
            <a:ext uri="{FF2B5EF4-FFF2-40B4-BE49-F238E27FC236}">
              <a16:creationId xmlns:a16="http://schemas.microsoft.com/office/drawing/2014/main" id="{00F23B35-8EC7-4606-ADC6-68A0797F1FF9}"/>
            </a:ext>
          </a:extLst>
        </xdr:cNvPr>
        <xdr:cNvSpPr txBox="1"/>
      </xdr:nvSpPr>
      <xdr:spPr>
        <a:xfrm>
          <a:off x="8454467" y="70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61323</xdr:rowOff>
    </xdr:from>
    <xdr:to>
      <xdr:col>46</xdr:col>
      <xdr:colOff>38100</xdr:colOff>
      <xdr:row>40</xdr:row>
      <xdr:rowOff>162923</xdr:rowOff>
    </xdr:to>
    <xdr:sp macro="" textlink="">
      <xdr:nvSpPr>
        <xdr:cNvPr id="126" name="フローチャート: 判断 125">
          <a:extLst>
            <a:ext uri="{FF2B5EF4-FFF2-40B4-BE49-F238E27FC236}">
              <a16:creationId xmlns:a16="http://schemas.microsoft.com/office/drawing/2014/main" id="{53F363E2-E8D5-44FE-8EAE-DC361ED01504}"/>
            </a:ext>
          </a:extLst>
        </xdr:cNvPr>
        <xdr:cNvSpPr/>
      </xdr:nvSpPr>
      <xdr:spPr>
        <a:xfrm>
          <a:off x="7846060" y="691551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154050</xdr:rowOff>
    </xdr:from>
    <xdr:ext cx="469744" cy="259045"/>
    <xdr:sp macro="" textlink="">
      <xdr:nvSpPr>
        <xdr:cNvPr id="127" name="n_2aveValue【図書館】&#10;一人当たり面積">
          <a:extLst>
            <a:ext uri="{FF2B5EF4-FFF2-40B4-BE49-F238E27FC236}">
              <a16:creationId xmlns:a16="http://schemas.microsoft.com/office/drawing/2014/main" id="{28BFC0A2-D597-42C5-A264-296829BC9A80}"/>
            </a:ext>
          </a:extLst>
        </xdr:cNvPr>
        <xdr:cNvSpPr txBox="1"/>
      </xdr:nvSpPr>
      <xdr:spPr>
        <a:xfrm>
          <a:off x="767341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87449</xdr:rowOff>
    </xdr:from>
    <xdr:to>
      <xdr:col>41</xdr:col>
      <xdr:colOff>101600</xdr:colOff>
      <xdr:row>41</xdr:row>
      <xdr:rowOff>17599</xdr:rowOff>
    </xdr:to>
    <xdr:sp macro="" textlink="">
      <xdr:nvSpPr>
        <xdr:cNvPr id="128" name="フローチャート: 判断 127">
          <a:extLst>
            <a:ext uri="{FF2B5EF4-FFF2-40B4-BE49-F238E27FC236}">
              <a16:creationId xmlns:a16="http://schemas.microsoft.com/office/drawing/2014/main" id="{1E7E0D71-863F-4CC2-8E23-A83BE1D24A98}"/>
            </a:ext>
          </a:extLst>
        </xdr:cNvPr>
        <xdr:cNvSpPr/>
      </xdr:nvSpPr>
      <xdr:spPr>
        <a:xfrm>
          <a:off x="7029450" y="69473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41</xdr:row>
      <xdr:rowOff>8726</xdr:rowOff>
    </xdr:from>
    <xdr:ext cx="469744" cy="259045"/>
    <xdr:sp macro="" textlink="">
      <xdr:nvSpPr>
        <xdr:cNvPr id="129" name="n_3aveValue【図書館】&#10;一人当たり面積">
          <a:extLst>
            <a:ext uri="{FF2B5EF4-FFF2-40B4-BE49-F238E27FC236}">
              <a16:creationId xmlns:a16="http://schemas.microsoft.com/office/drawing/2014/main" id="{B19143C1-67EF-4546-BC8D-FC079B525EF1}"/>
            </a:ext>
          </a:extLst>
        </xdr:cNvPr>
        <xdr:cNvSpPr txBox="1"/>
      </xdr:nvSpPr>
      <xdr:spPr>
        <a:xfrm>
          <a:off x="6866332" y="704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100512</xdr:rowOff>
    </xdr:from>
    <xdr:to>
      <xdr:col>36</xdr:col>
      <xdr:colOff>165100</xdr:colOff>
      <xdr:row>41</xdr:row>
      <xdr:rowOff>30662</xdr:rowOff>
    </xdr:to>
    <xdr:sp macro="" textlink="">
      <xdr:nvSpPr>
        <xdr:cNvPr id="130" name="フローチャート: 判断 129">
          <a:extLst>
            <a:ext uri="{FF2B5EF4-FFF2-40B4-BE49-F238E27FC236}">
              <a16:creationId xmlns:a16="http://schemas.microsoft.com/office/drawing/2014/main" id="{AAE16652-F883-4A7E-9DE6-B74A8D3C01EB}"/>
            </a:ext>
          </a:extLst>
        </xdr:cNvPr>
        <xdr:cNvSpPr/>
      </xdr:nvSpPr>
      <xdr:spPr>
        <a:xfrm>
          <a:off x="6231890" y="695470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41</xdr:row>
      <xdr:rowOff>21789</xdr:rowOff>
    </xdr:from>
    <xdr:ext cx="469744" cy="259045"/>
    <xdr:sp macro="" textlink="">
      <xdr:nvSpPr>
        <xdr:cNvPr id="131" name="n_4aveValue【図書館】&#10;一人当たり面積">
          <a:extLst>
            <a:ext uri="{FF2B5EF4-FFF2-40B4-BE49-F238E27FC236}">
              <a16:creationId xmlns:a16="http://schemas.microsoft.com/office/drawing/2014/main" id="{A0BC0C20-386D-4698-AA65-B114146E0172}"/>
            </a:ext>
          </a:extLst>
        </xdr:cNvPr>
        <xdr:cNvSpPr txBox="1"/>
      </xdr:nvSpPr>
      <xdr:spPr>
        <a:xfrm>
          <a:off x="6068772" y="70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792FEF0-832D-40BC-863F-FFD30F426E43}"/>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4C418015-664B-4036-88E4-1BE110029594}"/>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1D5CC4A0-6CD2-49B2-BF88-D8C1EDF4640C}"/>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E8A1EE71-473F-4AAE-AD97-70E672310E7B}"/>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64037339-E403-4803-B225-67135C1FC3EF}"/>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41728</xdr:rowOff>
    </xdr:from>
    <xdr:to>
      <xdr:col>55</xdr:col>
      <xdr:colOff>50800</xdr:colOff>
      <xdr:row>40</xdr:row>
      <xdr:rowOff>143328</xdr:rowOff>
    </xdr:to>
    <xdr:sp macro="" textlink="">
      <xdr:nvSpPr>
        <xdr:cNvPr id="137" name="楕円 136">
          <a:extLst>
            <a:ext uri="{FF2B5EF4-FFF2-40B4-BE49-F238E27FC236}">
              <a16:creationId xmlns:a16="http://schemas.microsoft.com/office/drawing/2014/main" id="{79C32E84-EAAE-473B-B4A4-6B81E8F2ED45}"/>
            </a:ext>
          </a:extLst>
        </xdr:cNvPr>
        <xdr:cNvSpPr/>
      </xdr:nvSpPr>
      <xdr:spPr>
        <a:xfrm>
          <a:off x="9394190" y="6899728"/>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64605</xdr:rowOff>
    </xdr:from>
    <xdr:ext cx="469744" cy="259045"/>
    <xdr:sp macro="" textlink="">
      <xdr:nvSpPr>
        <xdr:cNvPr id="138" name="【図書館】&#10;一人当たり面積該当値テキスト">
          <a:extLst>
            <a:ext uri="{FF2B5EF4-FFF2-40B4-BE49-F238E27FC236}">
              <a16:creationId xmlns:a16="http://schemas.microsoft.com/office/drawing/2014/main" id="{901959F8-9DDD-4FB1-947F-AB7EEF1BECBD}"/>
            </a:ext>
          </a:extLst>
        </xdr:cNvPr>
        <xdr:cNvSpPr txBox="1"/>
      </xdr:nvSpPr>
      <xdr:spPr>
        <a:xfrm>
          <a:off x="9467850" y="67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9" name="楕円 138">
          <a:extLst>
            <a:ext uri="{FF2B5EF4-FFF2-40B4-BE49-F238E27FC236}">
              <a16:creationId xmlns:a16="http://schemas.microsoft.com/office/drawing/2014/main" id="{6CFC176F-3A48-4415-B3A4-A7939CE1D9E5}"/>
            </a:ext>
          </a:extLst>
        </xdr:cNvPr>
        <xdr:cNvSpPr/>
      </xdr:nvSpPr>
      <xdr:spPr>
        <a:xfrm>
          <a:off x="8632190" y="69081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92528</xdr:rowOff>
    </xdr:from>
    <xdr:to>
      <xdr:col>55</xdr:col>
      <xdr:colOff>0</xdr:colOff>
      <xdr:row>40</xdr:row>
      <xdr:rowOff>99060</xdr:rowOff>
    </xdr:to>
    <xdr:cxnSp macro="">
      <xdr:nvCxnSpPr>
        <xdr:cNvPr id="140" name="直線コネクタ 139">
          <a:extLst>
            <a:ext uri="{FF2B5EF4-FFF2-40B4-BE49-F238E27FC236}">
              <a16:creationId xmlns:a16="http://schemas.microsoft.com/office/drawing/2014/main" id="{137032C2-8397-4A0A-8893-FE90F557C180}"/>
            </a:ext>
          </a:extLst>
        </xdr:cNvPr>
        <xdr:cNvCxnSpPr/>
      </xdr:nvCxnSpPr>
      <xdr:spPr>
        <a:xfrm flipV="1">
          <a:off x="8686800" y="695433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51526</xdr:rowOff>
    </xdr:from>
    <xdr:to>
      <xdr:col>46</xdr:col>
      <xdr:colOff>38100</xdr:colOff>
      <xdr:row>40</xdr:row>
      <xdr:rowOff>153126</xdr:rowOff>
    </xdr:to>
    <xdr:sp macro="" textlink="">
      <xdr:nvSpPr>
        <xdr:cNvPr id="141" name="楕円 140">
          <a:extLst>
            <a:ext uri="{FF2B5EF4-FFF2-40B4-BE49-F238E27FC236}">
              <a16:creationId xmlns:a16="http://schemas.microsoft.com/office/drawing/2014/main" id="{E7A56269-FAED-48CE-A397-B5961957C81A}"/>
            </a:ext>
          </a:extLst>
        </xdr:cNvPr>
        <xdr:cNvSpPr/>
      </xdr:nvSpPr>
      <xdr:spPr>
        <a:xfrm>
          <a:off x="7846060" y="6913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102326</xdr:rowOff>
    </xdr:to>
    <xdr:cxnSp macro="">
      <xdr:nvCxnSpPr>
        <xdr:cNvPr id="142" name="直線コネクタ 141">
          <a:extLst>
            <a:ext uri="{FF2B5EF4-FFF2-40B4-BE49-F238E27FC236}">
              <a16:creationId xmlns:a16="http://schemas.microsoft.com/office/drawing/2014/main" id="{126F962C-275F-4E22-BF14-E0918EF0339A}"/>
            </a:ext>
          </a:extLst>
        </xdr:cNvPr>
        <xdr:cNvCxnSpPr/>
      </xdr:nvCxnSpPr>
      <xdr:spPr>
        <a:xfrm flipV="1">
          <a:off x="7889240" y="6953250"/>
          <a:ext cx="7975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58057</xdr:rowOff>
    </xdr:from>
    <xdr:to>
      <xdr:col>41</xdr:col>
      <xdr:colOff>101600</xdr:colOff>
      <xdr:row>40</xdr:row>
      <xdr:rowOff>159657</xdr:rowOff>
    </xdr:to>
    <xdr:sp macro="" textlink="">
      <xdr:nvSpPr>
        <xdr:cNvPr id="143" name="楕円 142">
          <a:extLst>
            <a:ext uri="{FF2B5EF4-FFF2-40B4-BE49-F238E27FC236}">
              <a16:creationId xmlns:a16="http://schemas.microsoft.com/office/drawing/2014/main" id="{50476FE1-44FB-4ABB-BE49-B35C6F7FEA8D}"/>
            </a:ext>
          </a:extLst>
        </xdr:cNvPr>
        <xdr:cNvSpPr/>
      </xdr:nvSpPr>
      <xdr:spPr>
        <a:xfrm>
          <a:off x="7029450" y="69122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102326</xdr:rowOff>
    </xdr:from>
    <xdr:to>
      <xdr:col>45</xdr:col>
      <xdr:colOff>177800</xdr:colOff>
      <xdr:row>40</xdr:row>
      <xdr:rowOff>108857</xdr:rowOff>
    </xdr:to>
    <xdr:cxnSp macro="">
      <xdr:nvCxnSpPr>
        <xdr:cNvPr id="144" name="直線コネクタ 143">
          <a:extLst>
            <a:ext uri="{FF2B5EF4-FFF2-40B4-BE49-F238E27FC236}">
              <a16:creationId xmlns:a16="http://schemas.microsoft.com/office/drawing/2014/main" id="{55DCE6D4-A101-4BFE-AE4B-92E2EBB619F4}"/>
            </a:ext>
          </a:extLst>
        </xdr:cNvPr>
        <xdr:cNvCxnSpPr/>
      </xdr:nvCxnSpPr>
      <xdr:spPr>
        <a:xfrm flipV="1">
          <a:off x="7084060" y="6956516"/>
          <a:ext cx="80518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61323</xdr:rowOff>
    </xdr:from>
    <xdr:to>
      <xdr:col>36</xdr:col>
      <xdr:colOff>165100</xdr:colOff>
      <xdr:row>40</xdr:row>
      <xdr:rowOff>162923</xdr:rowOff>
    </xdr:to>
    <xdr:sp macro="" textlink="">
      <xdr:nvSpPr>
        <xdr:cNvPr id="145" name="楕円 144">
          <a:extLst>
            <a:ext uri="{FF2B5EF4-FFF2-40B4-BE49-F238E27FC236}">
              <a16:creationId xmlns:a16="http://schemas.microsoft.com/office/drawing/2014/main" id="{A5AF83B5-0C15-4A05-BF0F-28C625D4C1D4}"/>
            </a:ext>
          </a:extLst>
        </xdr:cNvPr>
        <xdr:cNvSpPr/>
      </xdr:nvSpPr>
      <xdr:spPr>
        <a:xfrm>
          <a:off x="6231890" y="691551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108857</xdr:rowOff>
    </xdr:from>
    <xdr:to>
      <xdr:col>41</xdr:col>
      <xdr:colOff>50800</xdr:colOff>
      <xdr:row>40</xdr:row>
      <xdr:rowOff>112123</xdr:rowOff>
    </xdr:to>
    <xdr:cxnSp macro="">
      <xdr:nvCxnSpPr>
        <xdr:cNvPr id="146" name="直線コネクタ 145">
          <a:extLst>
            <a:ext uri="{FF2B5EF4-FFF2-40B4-BE49-F238E27FC236}">
              <a16:creationId xmlns:a16="http://schemas.microsoft.com/office/drawing/2014/main" id="{3F6FAA74-97DD-4C9A-9D8E-7FED6C4102CB}"/>
            </a:ext>
          </a:extLst>
        </xdr:cNvPr>
        <xdr:cNvCxnSpPr/>
      </xdr:nvCxnSpPr>
      <xdr:spPr>
        <a:xfrm flipV="1">
          <a:off x="6286500" y="6964952"/>
          <a:ext cx="79756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166387</xdr:rowOff>
    </xdr:from>
    <xdr:ext cx="469744" cy="259045"/>
    <xdr:sp macro="" textlink="">
      <xdr:nvSpPr>
        <xdr:cNvPr id="147" name="n_1mainValue【図書館】&#10;一人当たり面積">
          <a:extLst>
            <a:ext uri="{FF2B5EF4-FFF2-40B4-BE49-F238E27FC236}">
              <a16:creationId xmlns:a16="http://schemas.microsoft.com/office/drawing/2014/main" id="{48BDCC5C-6250-4B81-B5FB-246E4631EE36}"/>
            </a:ext>
          </a:extLst>
        </xdr:cNvPr>
        <xdr:cNvSpPr txBox="1"/>
      </xdr:nvSpPr>
      <xdr:spPr>
        <a:xfrm>
          <a:off x="845446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169653</xdr:rowOff>
    </xdr:from>
    <xdr:ext cx="469744" cy="259045"/>
    <xdr:sp macro="" textlink="">
      <xdr:nvSpPr>
        <xdr:cNvPr id="148" name="n_2mainValue【図書館】&#10;一人当たり面積">
          <a:extLst>
            <a:ext uri="{FF2B5EF4-FFF2-40B4-BE49-F238E27FC236}">
              <a16:creationId xmlns:a16="http://schemas.microsoft.com/office/drawing/2014/main" id="{CAC0D1B8-2EC8-43D0-A95E-5571F1B8D8D5}"/>
            </a:ext>
          </a:extLst>
        </xdr:cNvPr>
        <xdr:cNvSpPr txBox="1"/>
      </xdr:nvSpPr>
      <xdr:spPr>
        <a:xfrm>
          <a:off x="7673417" y="668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4734</xdr:rowOff>
    </xdr:from>
    <xdr:ext cx="469744" cy="259045"/>
    <xdr:sp macro="" textlink="">
      <xdr:nvSpPr>
        <xdr:cNvPr id="149" name="n_3mainValue【図書館】&#10;一人当たり面積">
          <a:extLst>
            <a:ext uri="{FF2B5EF4-FFF2-40B4-BE49-F238E27FC236}">
              <a16:creationId xmlns:a16="http://schemas.microsoft.com/office/drawing/2014/main" id="{803F5D51-9D97-4600-9B10-041C95CAA8F5}"/>
            </a:ext>
          </a:extLst>
        </xdr:cNvPr>
        <xdr:cNvSpPr txBox="1"/>
      </xdr:nvSpPr>
      <xdr:spPr>
        <a:xfrm>
          <a:off x="6866332" y="669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8000</xdr:rowOff>
    </xdr:from>
    <xdr:ext cx="469744" cy="259045"/>
    <xdr:sp macro="" textlink="">
      <xdr:nvSpPr>
        <xdr:cNvPr id="150" name="n_4mainValue【図書館】&#10;一人当たり面積">
          <a:extLst>
            <a:ext uri="{FF2B5EF4-FFF2-40B4-BE49-F238E27FC236}">
              <a16:creationId xmlns:a16="http://schemas.microsoft.com/office/drawing/2014/main" id="{CE33F68C-6121-41A7-AE13-99CC305DA46B}"/>
            </a:ext>
          </a:extLst>
        </xdr:cNvPr>
        <xdr:cNvSpPr txBox="1"/>
      </xdr:nvSpPr>
      <xdr:spPr>
        <a:xfrm>
          <a:off x="6068772" y="669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0EA1636-6049-4215-88C9-AC566050F35F}"/>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470D1E9-4C3B-444E-BE08-7C2F68C77A71}"/>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275A188-C408-457E-AB17-7BC5A5B1194A}"/>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F4D47EAE-172F-4D57-99D1-FC6D1B01CD0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299C739-9041-4729-925A-A559970BC6A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0B50BA1-3B58-4CFD-B0F7-4F90BED4BE51}"/>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CC82157-BA56-4D24-A6C0-4C6F9BFDA7D2}"/>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76C082CE-A042-43FE-83DE-EC16A655EC23}"/>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385731A-343C-4BB6-A621-5674A1794784}"/>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8962B9F-EA34-4AB3-BF51-35F6E8B13F7C}"/>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6BC8874-1777-4778-8829-AA66EFB12A03}"/>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CE4D459C-0A04-4E40-B86D-590D08A9EE7D}"/>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814A1F1F-0F4C-4597-9C48-2C98B6733748}"/>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42D8F23-A32A-46EB-AF38-D26018FA7346}"/>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128D8435-682A-495C-B9A1-782D4AEC4237}"/>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36C5B91-D85E-4316-AD65-65AC7FC05839}"/>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10655CDD-EFCF-4FD6-BDC6-18283E582521}"/>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A0762740-1646-4039-89D0-620D1E04B6EF}"/>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7EEF3523-4E2D-4962-83BE-0484DC3AFE8F}"/>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34CB30B2-24F7-4FE7-88A0-FFE3AACAD9CF}"/>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4AD405D0-ABA9-4798-8E06-E6B95579C2A6}"/>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F0215D2-F1CB-4399-B1CA-7A617E2361FD}"/>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2801454B-6857-4266-8A1A-E07A4213CEF0}"/>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3FC45DFD-5D94-4ED4-B778-99B83BB57F9E}"/>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172C46B2-291C-4F5B-A99D-43103B8A8821}"/>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45E9F445-59A0-4BDE-99F8-5FF5CEE9A3DF}"/>
            </a:ext>
          </a:extLst>
        </xdr:cNvPr>
        <xdr:cNvCxnSpPr/>
      </xdr:nvCxnSpPr>
      <xdr:spPr>
        <a:xfrm flipV="1">
          <a:off x="4173855" y="9654540"/>
          <a:ext cx="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31AB5E8E-CD5F-4DE2-8F1D-F9D414D964BE}"/>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441FB4C3-A4E2-4EA1-84F0-4D3043A3E43F}"/>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947B474C-4B42-4DA2-9110-1D4D1C9C5D5E}"/>
            </a:ext>
          </a:extLst>
        </xdr:cNvPr>
        <xdr:cNvSpPr txBox="1"/>
      </xdr:nvSpPr>
      <xdr:spPr>
        <a:xfrm>
          <a:off x="4212590" y="943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80" name="直線コネクタ 179">
          <a:extLst>
            <a:ext uri="{FF2B5EF4-FFF2-40B4-BE49-F238E27FC236}">
              <a16:creationId xmlns:a16="http://schemas.microsoft.com/office/drawing/2014/main" id="{0D8F45B9-1F5B-4820-989C-C0818D7DDF70}"/>
            </a:ext>
          </a:extLst>
        </xdr:cNvPr>
        <xdr:cNvCxnSpPr/>
      </xdr:nvCxnSpPr>
      <xdr:spPr>
        <a:xfrm>
          <a:off x="4112260" y="965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7934A6A1-D9A8-4864-9AAB-BFDFCEAD5912}"/>
            </a:ext>
          </a:extLst>
        </xdr:cNvPr>
        <xdr:cNvSpPr txBox="1"/>
      </xdr:nvSpPr>
      <xdr:spPr>
        <a:xfrm>
          <a:off x="4212590" y="10515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2" name="フローチャート: 判断 181">
          <a:extLst>
            <a:ext uri="{FF2B5EF4-FFF2-40B4-BE49-F238E27FC236}">
              <a16:creationId xmlns:a16="http://schemas.microsoft.com/office/drawing/2014/main" id="{62A1AB06-91B4-42A1-AC3A-A6EE2D4B3597}"/>
            </a:ext>
          </a:extLst>
        </xdr:cNvPr>
        <xdr:cNvSpPr/>
      </xdr:nvSpPr>
      <xdr:spPr>
        <a:xfrm>
          <a:off x="4131310" y="1053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3" name="フローチャート: 判断 182">
          <a:extLst>
            <a:ext uri="{FF2B5EF4-FFF2-40B4-BE49-F238E27FC236}">
              <a16:creationId xmlns:a16="http://schemas.microsoft.com/office/drawing/2014/main" id="{06AF7168-A334-445C-9439-563A7DCFCA80}"/>
            </a:ext>
          </a:extLst>
        </xdr:cNvPr>
        <xdr:cNvSpPr/>
      </xdr:nvSpPr>
      <xdr:spPr>
        <a:xfrm>
          <a:off x="3388360" y="105026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135000</xdr:rowOff>
    </xdr:from>
    <xdr:ext cx="405111" cy="259045"/>
    <xdr:sp macro="" textlink="">
      <xdr:nvSpPr>
        <xdr:cNvPr id="184" name="n_1aveValue【体育館・プール】&#10;有形固定資産減価償却率">
          <a:extLst>
            <a:ext uri="{FF2B5EF4-FFF2-40B4-BE49-F238E27FC236}">
              <a16:creationId xmlns:a16="http://schemas.microsoft.com/office/drawing/2014/main" id="{A1CA2A62-EEF1-4031-82E9-B6B4BFB89A6F}"/>
            </a:ext>
          </a:extLst>
        </xdr:cNvPr>
        <xdr:cNvSpPr txBox="1"/>
      </xdr:nvSpPr>
      <xdr:spPr>
        <a:xfrm>
          <a:off x="3239144" y="1058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55335</xdr:rowOff>
    </xdr:from>
    <xdr:to>
      <xdr:col>15</xdr:col>
      <xdr:colOff>101600</xdr:colOff>
      <xdr:row>61</xdr:row>
      <xdr:rowOff>156935</xdr:rowOff>
    </xdr:to>
    <xdr:sp macro="" textlink="">
      <xdr:nvSpPr>
        <xdr:cNvPr id="185" name="フローチャート: 判断 184">
          <a:extLst>
            <a:ext uri="{FF2B5EF4-FFF2-40B4-BE49-F238E27FC236}">
              <a16:creationId xmlns:a16="http://schemas.microsoft.com/office/drawing/2014/main" id="{8A113E23-AF75-4C27-95D0-70F2C2EE7765}"/>
            </a:ext>
          </a:extLst>
        </xdr:cNvPr>
        <xdr:cNvSpPr/>
      </xdr:nvSpPr>
      <xdr:spPr>
        <a:xfrm>
          <a:off x="2571750" y="1051759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148062</xdr:rowOff>
    </xdr:from>
    <xdr:ext cx="405111" cy="259045"/>
    <xdr:sp macro="" textlink="">
      <xdr:nvSpPr>
        <xdr:cNvPr id="186" name="n_2aveValue【体育館・プール】&#10;有形固定資産減価償却率">
          <a:extLst>
            <a:ext uri="{FF2B5EF4-FFF2-40B4-BE49-F238E27FC236}">
              <a16:creationId xmlns:a16="http://schemas.microsoft.com/office/drawing/2014/main" id="{2A89E0F0-47A2-4501-9423-DDC266DB4C3B}"/>
            </a:ext>
          </a:extLst>
        </xdr:cNvPr>
        <xdr:cNvSpPr txBox="1"/>
      </xdr:nvSpPr>
      <xdr:spPr>
        <a:xfrm>
          <a:off x="2439044" y="1060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34109</xdr:rowOff>
    </xdr:from>
    <xdr:to>
      <xdr:col>10</xdr:col>
      <xdr:colOff>165100</xdr:colOff>
      <xdr:row>61</xdr:row>
      <xdr:rowOff>135709</xdr:rowOff>
    </xdr:to>
    <xdr:sp macro="" textlink="">
      <xdr:nvSpPr>
        <xdr:cNvPr id="187" name="フローチャート: 判断 186">
          <a:extLst>
            <a:ext uri="{FF2B5EF4-FFF2-40B4-BE49-F238E27FC236}">
              <a16:creationId xmlns:a16="http://schemas.microsoft.com/office/drawing/2014/main" id="{B2D7640A-FD41-4E2C-9758-065614D805C1}"/>
            </a:ext>
          </a:extLst>
        </xdr:cNvPr>
        <xdr:cNvSpPr/>
      </xdr:nvSpPr>
      <xdr:spPr>
        <a:xfrm>
          <a:off x="1774190" y="1049065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61</xdr:row>
      <xdr:rowOff>126836</xdr:rowOff>
    </xdr:from>
    <xdr:ext cx="405111" cy="259045"/>
    <xdr:sp macro="" textlink="">
      <xdr:nvSpPr>
        <xdr:cNvPr id="188" name="n_3aveValue【体育館・プール】&#10;有形固定資産減価償却率">
          <a:extLst>
            <a:ext uri="{FF2B5EF4-FFF2-40B4-BE49-F238E27FC236}">
              <a16:creationId xmlns:a16="http://schemas.microsoft.com/office/drawing/2014/main" id="{5E1A3493-F27E-4DE6-98FC-7B1988390686}"/>
            </a:ext>
          </a:extLst>
        </xdr:cNvPr>
        <xdr:cNvSpPr txBox="1"/>
      </xdr:nvSpPr>
      <xdr:spPr>
        <a:xfrm>
          <a:off x="1641484" y="1058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166370</xdr:rowOff>
    </xdr:from>
    <xdr:to>
      <xdr:col>6</xdr:col>
      <xdr:colOff>38100</xdr:colOff>
      <xdr:row>61</xdr:row>
      <xdr:rowOff>96520</xdr:rowOff>
    </xdr:to>
    <xdr:sp macro="" textlink="">
      <xdr:nvSpPr>
        <xdr:cNvPr id="189" name="フローチャート: 判断 188">
          <a:extLst>
            <a:ext uri="{FF2B5EF4-FFF2-40B4-BE49-F238E27FC236}">
              <a16:creationId xmlns:a16="http://schemas.microsoft.com/office/drawing/2014/main" id="{AF518166-EE9C-42B5-8CCC-9F52C4801882}"/>
            </a:ext>
          </a:extLst>
        </xdr:cNvPr>
        <xdr:cNvSpPr/>
      </xdr:nvSpPr>
      <xdr:spPr>
        <a:xfrm>
          <a:off x="988060" y="104571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61</xdr:row>
      <xdr:rowOff>87647</xdr:rowOff>
    </xdr:from>
    <xdr:ext cx="405111" cy="259045"/>
    <xdr:sp macro="" textlink="">
      <xdr:nvSpPr>
        <xdr:cNvPr id="190" name="n_4aveValue【体育館・プール】&#10;有形固定資産減価償却率">
          <a:extLst>
            <a:ext uri="{FF2B5EF4-FFF2-40B4-BE49-F238E27FC236}">
              <a16:creationId xmlns:a16="http://schemas.microsoft.com/office/drawing/2014/main" id="{A9961359-127A-4A6D-947F-3CABF6B87BFC}"/>
            </a:ext>
          </a:extLst>
        </xdr:cNvPr>
        <xdr:cNvSpPr txBox="1"/>
      </xdr:nvSpPr>
      <xdr:spPr>
        <a:xfrm>
          <a:off x="85535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115FD5F1-35F1-47BD-8408-B14FAC45000D}"/>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AB406EA8-9EA9-4943-A7B2-1F2518DCB72C}"/>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E183A835-251D-49D2-BD55-E312DA44659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9B655C09-5CFC-4A4B-AA56-ED7C77932DB4}"/>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A1ACEC68-A55C-480D-B90C-FF75954074BA}"/>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96" name="楕円 195">
          <a:extLst>
            <a:ext uri="{FF2B5EF4-FFF2-40B4-BE49-F238E27FC236}">
              <a16:creationId xmlns:a16="http://schemas.microsoft.com/office/drawing/2014/main" id="{45045EF9-0245-4CDC-A5BA-D9CC5B42B05B}"/>
            </a:ext>
          </a:extLst>
        </xdr:cNvPr>
        <xdr:cNvSpPr/>
      </xdr:nvSpPr>
      <xdr:spPr>
        <a:xfrm>
          <a:off x="4131310" y="100138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94542</xdr:rowOff>
    </xdr:from>
    <xdr:ext cx="405111" cy="259045"/>
    <xdr:sp macro="" textlink="">
      <xdr:nvSpPr>
        <xdr:cNvPr id="197" name="【体育館・プール】&#10;有形固定資産減価償却率該当値テキスト">
          <a:extLst>
            <a:ext uri="{FF2B5EF4-FFF2-40B4-BE49-F238E27FC236}">
              <a16:creationId xmlns:a16="http://schemas.microsoft.com/office/drawing/2014/main" id="{E8667396-4F76-457B-918A-3EE38F32A75C}"/>
            </a:ext>
          </a:extLst>
        </xdr:cNvPr>
        <xdr:cNvSpPr txBox="1"/>
      </xdr:nvSpPr>
      <xdr:spPr>
        <a:xfrm>
          <a:off x="4212590" y="987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30843</xdr:rowOff>
    </xdr:from>
    <xdr:to>
      <xdr:col>20</xdr:col>
      <xdr:colOff>38100</xdr:colOff>
      <xdr:row>58</xdr:row>
      <xdr:rowOff>132443</xdr:rowOff>
    </xdr:to>
    <xdr:sp macro="" textlink="">
      <xdr:nvSpPr>
        <xdr:cNvPr id="198" name="楕円 197">
          <a:extLst>
            <a:ext uri="{FF2B5EF4-FFF2-40B4-BE49-F238E27FC236}">
              <a16:creationId xmlns:a16="http://schemas.microsoft.com/office/drawing/2014/main" id="{7B7FA4A3-C430-4652-8801-9EC1B7C18E32}"/>
            </a:ext>
          </a:extLst>
        </xdr:cNvPr>
        <xdr:cNvSpPr/>
      </xdr:nvSpPr>
      <xdr:spPr>
        <a:xfrm>
          <a:off x="3388360" y="997303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81643</xdr:rowOff>
    </xdr:from>
    <xdr:to>
      <xdr:col>24</xdr:col>
      <xdr:colOff>63500</xdr:colOff>
      <xdr:row>58</xdr:row>
      <xdr:rowOff>122465</xdr:rowOff>
    </xdr:to>
    <xdr:cxnSp macro="">
      <xdr:nvCxnSpPr>
        <xdr:cNvPr id="199" name="直線コネクタ 198">
          <a:extLst>
            <a:ext uri="{FF2B5EF4-FFF2-40B4-BE49-F238E27FC236}">
              <a16:creationId xmlns:a16="http://schemas.microsoft.com/office/drawing/2014/main" id="{2939A273-66EF-467B-96BB-35EEDA58D4D6}"/>
            </a:ext>
          </a:extLst>
        </xdr:cNvPr>
        <xdr:cNvCxnSpPr/>
      </xdr:nvCxnSpPr>
      <xdr:spPr>
        <a:xfrm>
          <a:off x="3431540" y="10027648"/>
          <a:ext cx="7429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163104</xdr:rowOff>
    </xdr:from>
    <xdr:to>
      <xdr:col>15</xdr:col>
      <xdr:colOff>101600</xdr:colOff>
      <xdr:row>58</xdr:row>
      <xdr:rowOff>93254</xdr:rowOff>
    </xdr:to>
    <xdr:sp macro="" textlink="">
      <xdr:nvSpPr>
        <xdr:cNvPr id="200" name="楕円 199">
          <a:extLst>
            <a:ext uri="{FF2B5EF4-FFF2-40B4-BE49-F238E27FC236}">
              <a16:creationId xmlns:a16="http://schemas.microsoft.com/office/drawing/2014/main" id="{C8F5B64B-F9BB-46D7-8C7D-480E6F1A1AF8}"/>
            </a:ext>
          </a:extLst>
        </xdr:cNvPr>
        <xdr:cNvSpPr/>
      </xdr:nvSpPr>
      <xdr:spPr>
        <a:xfrm>
          <a:off x="2571750" y="99376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42454</xdr:rowOff>
    </xdr:from>
    <xdr:to>
      <xdr:col>19</xdr:col>
      <xdr:colOff>177800</xdr:colOff>
      <xdr:row>58</xdr:row>
      <xdr:rowOff>81643</xdr:rowOff>
    </xdr:to>
    <xdr:cxnSp macro="">
      <xdr:nvCxnSpPr>
        <xdr:cNvPr id="201" name="直線コネクタ 200">
          <a:extLst>
            <a:ext uri="{FF2B5EF4-FFF2-40B4-BE49-F238E27FC236}">
              <a16:creationId xmlns:a16="http://schemas.microsoft.com/office/drawing/2014/main" id="{B212E8CD-BFF6-42EA-AC74-B4917D821ACA}"/>
            </a:ext>
          </a:extLst>
        </xdr:cNvPr>
        <xdr:cNvCxnSpPr/>
      </xdr:nvCxnSpPr>
      <xdr:spPr>
        <a:xfrm>
          <a:off x="2626360" y="9988459"/>
          <a:ext cx="80518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123916</xdr:rowOff>
    </xdr:from>
    <xdr:to>
      <xdr:col>10</xdr:col>
      <xdr:colOff>165100</xdr:colOff>
      <xdr:row>58</xdr:row>
      <xdr:rowOff>54066</xdr:rowOff>
    </xdr:to>
    <xdr:sp macro="" textlink="">
      <xdr:nvSpPr>
        <xdr:cNvPr id="202" name="楕円 201">
          <a:extLst>
            <a:ext uri="{FF2B5EF4-FFF2-40B4-BE49-F238E27FC236}">
              <a16:creationId xmlns:a16="http://schemas.microsoft.com/office/drawing/2014/main" id="{30FF043E-E8FF-4AD4-A017-44D79610C993}"/>
            </a:ext>
          </a:extLst>
        </xdr:cNvPr>
        <xdr:cNvSpPr/>
      </xdr:nvSpPr>
      <xdr:spPr>
        <a:xfrm>
          <a:off x="1774190" y="98984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3266</xdr:rowOff>
    </xdr:from>
    <xdr:to>
      <xdr:col>15</xdr:col>
      <xdr:colOff>50800</xdr:colOff>
      <xdr:row>58</xdr:row>
      <xdr:rowOff>42454</xdr:rowOff>
    </xdr:to>
    <xdr:cxnSp macro="">
      <xdr:nvCxnSpPr>
        <xdr:cNvPr id="203" name="直線コネクタ 202">
          <a:extLst>
            <a:ext uri="{FF2B5EF4-FFF2-40B4-BE49-F238E27FC236}">
              <a16:creationId xmlns:a16="http://schemas.microsoft.com/office/drawing/2014/main" id="{C9F9E821-FE91-4B9B-8936-890D9A42D889}"/>
            </a:ext>
          </a:extLst>
        </xdr:cNvPr>
        <xdr:cNvCxnSpPr/>
      </xdr:nvCxnSpPr>
      <xdr:spPr>
        <a:xfrm>
          <a:off x="1828800" y="9947366"/>
          <a:ext cx="797560" cy="4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52070</xdr:rowOff>
    </xdr:from>
    <xdr:to>
      <xdr:col>6</xdr:col>
      <xdr:colOff>38100</xdr:colOff>
      <xdr:row>55</xdr:row>
      <xdr:rowOff>153670</xdr:rowOff>
    </xdr:to>
    <xdr:sp macro="" textlink="">
      <xdr:nvSpPr>
        <xdr:cNvPr id="204" name="楕円 203">
          <a:extLst>
            <a:ext uri="{FF2B5EF4-FFF2-40B4-BE49-F238E27FC236}">
              <a16:creationId xmlns:a16="http://schemas.microsoft.com/office/drawing/2014/main" id="{888613AD-B3D1-4E54-83D7-A4D005ED6CA2}"/>
            </a:ext>
          </a:extLst>
        </xdr:cNvPr>
        <xdr:cNvSpPr/>
      </xdr:nvSpPr>
      <xdr:spPr>
        <a:xfrm>
          <a:off x="988060" y="9485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102870</xdr:rowOff>
    </xdr:from>
    <xdr:to>
      <xdr:col>10</xdr:col>
      <xdr:colOff>114300</xdr:colOff>
      <xdr:row>58</xdr:row>
      <xdr:rowOff>3266</xdr:rowOff>
    </xdr:to>
    <xdr:cxnSp macro="">
      <xdr:nvCxnSpPr>
        <xdr:cNvPr id="205" name="直線コネクタ 204">
          <a:extLst>
            <a:ext uri="{FF2B5EF4-FFF2-40B4-BE49-F238E27FC236}">
              <a16:creationId xmlns:a16="http://schemas.microsoft.com/office/drawing/2014/main" id="{036F3315-C612-4AED-B768-12F65D03889F}"/>
            </a:ext>
          </a:extLst>
        </xdr:cNvPr>
        <xdr:cNvCxnSpPr/>
      </xdr:nvCxnSpPr>
      <xdr:spPr>
        <a:xfrm>
          <a:off x="1031240" y="9530715"/>
          <a:ext cx="797560" cy="41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148970</xdr:rowOff>
    </xdr:from>
    <xdr:ext cx="405111" cy="259045"/>
    <xdr:sp macro="" textlink="">
      <xdr:nvSpPr>
        <xdr:cNvPr id="206" name="n_1mainValue【体育館・プール】&#10;有形固定資産減価償却率">
          <a:extLst>
            <a:ext uri="{FF2B5EF4-FFF2-40B4-BE49-F238E27FC236}">
              <a16:creationId xmlns:a16="http://schemas.microsoft.com/office/drawing/2014/main" id="{570636F7-9026-4BEF-8A32-04CAF2ED073C}"/>
            </a:ext>
          </a:extLst>
        </xdr:cNvPr>
        <xdr:cNvSpPr txBox="1"/>
      </xdr:nvSpPr>
      <xdr:spPr>
        <a:xfrm>
          <a:off x="32391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109781</xdr:rowOff>
    </xdr:from>
    <xdr:ext cx="405111" cy="259045"/>
    <xdr:sp macro="" textlink="">
      <xdr:nvSpPr>
        <xdr:cNvPr id="207" name="n_2mainValue【体育館・プール】&#10;有形固定資産減価償却率">
          <a:extLst>
            <a:ext uri="{FF2B5EF4-FFF2-40B4-BE49-F238E27FC236}">
              <a16:creationId xmlns:a16="http://schemas.microsoft.com/office/drawing/2014/main" id="{3C9474A0-8C0F-4D30-BCDE-676D8999A367}"/>
            </a:ext>
          </a:extLst>
        </xdr:cNvPr>
        <xdr:cNvSpPr txBox="1"/>
      </xdr:nvSpPr>
      <xdr:spPr>
        <a:xfrm>
          <a:off x="2439044" y="970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70593</xdr:rowOff>
    </xdr:from>
    <xdr:ext cx="405111" cy="259045"/>
    <xdr:sp macro="" textlink="">
      <xdr:nvSpPr>
        <xdr:cNvPr id="208" name="n_3mainValue【体育館・プール】&#10;有形固定資産減価償却率">
          <a:extLst>
            <a:ext uri="{FF2B5EF4-FFF2-40B4-BE49-F238E27FC236}">
              <a16:creationId xmlns:a16="http://schemas.microsoft.com/office/drawing/2014/main" id="{59D83172-063B-4561-8845-1D8E66CAD5B5}"/>
            </a:ext>
          </a:extLst>
        </xdr:cNvPr>
        <xdr:cNvSpPr txBox="1"/>
      </xdr:nvSpPr>
      <xdr:spPr>
        <a:xfrm>
          <a:off x="1641484" y="966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170197</xdr:rowOff>
    </xdr:from>
    <xdr:ext cx="340478" cy="259045"/>
    <xdr:sp macro="" textlink="">
      <xdr:nvSpPr>
        <xdr:cNvPr id="209" name="n_4mainValue【体育館・プール】&#10;有形固定資産減価償却率">
          <a:extLst>
            <a:ext uri="{FF2B5EF4-FFF2-40B4-BE49-F238E27FC236}">
              <a16:creationId xmlns:a16="http://schemas.microsoft.com/office/drawing/2014/main" id="{647954C5-1D75-4424-A922-88B2CFDB8ECF}"/>
            </a:ext>
          </a:extLst>
        </xdr:cNvPr>
        <xdr:cNvSpPr txBox="1"/>
      </xdr:nvSpPr>
      <xdr:spPr>
        <a:xfrm>
          <a:off x="866716" y="9260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6BD367A9-D997-4BDC-BCCB-293CD805B26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9A8BA41F-FEDD-4A9B-AF5F-7174283BD1B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9B6AE71-B86F-4245-86A3-53FAB963FE2E}"/>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39C6F166-46A3-41B1-893C-D10EC7F2D35C}"/>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EA58A8B-FF7A-4037-878B-1A6A0A9B5970}"/>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68D31F96-E6DB-4626-A4A2-8D9BB1A0F81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C75B8F74-B063-4A91-BEDF-C2D911B2478D}"/>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AA5AD813-1637-43D3-AE33-3ED8B29FC279}"/>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C11D95E-DE89-4620-A68F-5AD3918E3105}"/>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80B03EA7-B1F7-450E-8B22-D1BCBF303CE8}"/>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FBB5883A-E8FF-4C90-8002-FAEA4F92A9E2}"/>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C832E33C-2CD8-4939-A6CB-09AE0730CF05}"/>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2004DBFC-F2E5-4E90-BD48-6A79AB9F3EE3}"/>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EDB19572-DD35-4CE2-BB13-BB7A3CA16A11}"/>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D33878E8-FB58-458F-90A0-60B254598AC0}"/>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FE333221-FD8B-4F6C-A499-A2FA79D7EA08}"/>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20920676-808F-4899-9B05-3D06857BCD0B}"/>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3AF376A4-C756-4560-90B1-38D19DA8355E}"/>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1837F902-3C4A-4D9A-A76C-11327EDBF9DF}"/>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E8326394-8027-499C-B7CF-547B5D555592}"/>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3F597567-D56F-4D99-93FC-A77D45ABC0F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AFC35C9E-0144-4B17-B0CA-B71DA938AE04}"/>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76257D16-237A-4D7A-8E80-18A004E05B94}"/>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3" name="直線コネクタ 232">
          <a:extLst>
            <a:ext uri="{FF2B5EF4-FFF2-40B4-BE49-F238E27FC236}">
              <a16:creationId xmlns:a16="http://schemas.microsoft.com/office/drawing/2014/main" id="{C7F73845-C199-4274-8DF3-E0C53F7CA3BC}"/>
            </a:ext>
          </a:extLst>
        </xdr:cNvPr>
        <xdr:cNvCxnSpPr/>
      </xdr:nvCxnSpPr>
      <xdr:spPr>
        <a:xfrm flipV="1">
          <a:off x="9429115" y="950595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4" name="【体育館・プール】&#10;一人当たり面積最小値テキスト">
          <a:extLst>
            <a:ext uri="{FF2B5EF4-FFF2-40B4-BE49-F238E27FC236}">
              <a16:creationId xmlns:a16="http://schemas.microsoft.com/office/drawing/2014/main" id="{33D5AC7C-D8DF-4E5A-B2EA-608D6A7463FE}"/>
            </a:ext>
          </a:extLst>
        </xdr:cNvPr>
        <xdr:cNvSpPr txBox="1"/>
      </xdr:nvSpPr>
      <xdr:spPr>
        <a:xfrm>
          <a:off x="946785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5" name="直線コネクタ 234">
          <a:extLst>
            <a:ext uri="{FF2B5EF4-FFF2-40B4-BE49-F238E27FC236}">
              <a16:creationId xmlns:a16="http://schemas.microsoft.com/office/drawing/2014/main" id="{669D8E5D-94C3-4A5D-9EF5-859674650271}"/>
            </a:ext>
          </a:extLst>
        </xdr:cNvPr>
        <xdr:cNvCxnSpPr/>
      </xdr:nvCxnSpPr>
      <xdr:spPr>
        <a:xfrm>
          <a:off x="9356090" y="109442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6" name="【体育館・プール】&#10;一人当たり面積最大値テキスト">
          <a:extLst>
            <a:ext uri="{FF2B5EF4-FFF2-40B4-BE49-F238E27FC236}">
              <a16:creationId xmlns:a16="http://schemas.microsoft.com/office/drawing/2014/main" id="{F119E04F-2961-468F-9E38-A66F4F49C99C}"/>
            </a:ext>
          </a:extLst>
        </xdr:cNvPr>
        <xdr:cNvSpPr txBox="1"/>
      </xdr:nvSpPr>
      <xdr:spPr>
        <a:xfrm>
          <a:off x="946785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7" name="直線コネクタ 236">
          <a:extLst>
            <a:ext uri="{FF2B5EF4-FFF2-40B4-BE49-F238E27FC236}">
              <a16:creationId xmlns:a16="http://schemas.microsoft.com/office/drawing/2014/main" id="{1DC8375B-D57B-46E3-9B41-D2D6683EB278}"/>
            </a:ext>
          </a:extLst>
        </xdr:cNvPr>
        <xdr:cNvCxnSpPr/>
      </xdr:nvCxnSpPr>
      <xdr:spPr>
        <a:xfrm>
          <a:off x="9356090" y="95059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8" name="【体育館・プール】&#10;一人当たり面積平均値テキスト">
          <a:extLst>
            <a:ext uri="{FF2B5EF4-FFF2-40B4-BE49-F238E27FC236}">
              <a16:creationId xmlns:a16="http://schemas.microsoft.com/office/drawing/2014/main" id="{BC8D43D0-B682-4EC9-88C2-712C26CD37F8}"/>
            </a:ext>
          </a:extLst>
        </xdr:cNvPr>
        <xdr:cNvSpPr txBox="1"/>
      </xdr:nvSpPr>
      <xdr:spPr>
        <a:xfrm>
          <a:off x="9467850" y="1030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9" name="フローチャート: 判断 238">
          <a:extLst>
            <a:ext uri="{FF2B5EF4-FFF2-40B4-BE49-F238E27FC236}">
              <a16:creationId xmlns:a16="http://schemas.microsoft.com/office/drawing/2014/main" id="{37D9291F-ACDC-489D-A96B-CC8409E15243}"/>
            </a:ext>
          </a:extLst>
        </xdr:cNvPr>
        <xdr:cNvSpPr/>
      </xdr:nvSpPr>
      <xdr:spPr>
        <a:xfrm>
          <a:off x="9394190" y="1045146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40" name="フローチャート: 判断 239">
          <a:extLst>
            <a:ext uri="{FF2B5EF4-FFF2-40B4-BE49-F238E27FC236}">
              <a16:creationId xmlns:a16="http://schemas.microsoft.com/office/drawing/2014/main" id="{401A912E-D112-462A-A92D-ACF02E0FE197}"/>
            </a:ext>
          </a:extLst>
        </xdr:cNvPr>
        <xdr:cNvSpPr/>
      </xdr:nvSpPr>
      <xdr:spPr>
        <a:xfrm>
          <a:off x="8632190" y="1045464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110507</xdr:rowOff>
    </xdr:from>
    <xdr:ext cx="469744" cy="259045"/>
    <xdr:sp macro="" textlink="">
      <xdr:nvSpPr>
        <xdr:cNvPr id="241" name="n_1aveValue【体育館・プール】&#10;一人当たり面積">
          <a:extLst>
            <a:ext uri="{FF2B5EF4-FFF2-40B4-BE49-F238E27FC236}">
              <a16:creationId xmlns:a16="http://schemas.microsoft.com/office/drawing/2014/main" id="{2607A06B-1181-4C1A-9087-8B359B31D989}"/>
            </a:ext>
          </a:extLst>
        </xdr:cNvPr>
        <xdr:cNvSpPr txBox="1"/>
      </xdr:nvSpPr>
      <xdr:spPr>
        <a:xfrm>
          <a:off x="845446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26670</xdr:rowOff>
    </xdr:from>
    <xdr:to>
      <xdr:col>46</xdr:col>
      <xdr:colOff>38100</xdr:colOff>
      <xdr:row>61</xdr:row>
      <xdr:rowOff>128270</xdr:rowOff>
    </xdr:to>
    <xdr:sp macro="" textlink="">
      <xdr:nvSpPr>
        <xdr:cNvPr id="242" name="フローチャート: 判断 241">
          <a:extLst>
            <a:ext uri="{FF2B5EF4-FFF2-40B4-BE49-F238E27FC236}">
              <a16:creationId xmlns:a16="http://schemas.microsoft.com/office/drawing/2014/main" id="{E0B02B8B-66CD-4CCD-850C-BF91E6D9B5F0}"/>
            </a:ext>
          </a:extLst>
        </xdr:cNvPr>
        <xdr:cNvSpPr/>
      </xdr:nvSpPr>
      <xdr:spPr>
        <a:xfrm>
          <a:off x="7846060" y="1048321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144797</xdr:rowOff>
    </xdr:from>
    <xdr:ext cx="469744" cy="259045"/>
    <xdr:sp macro="" textlink="">
      <xdr:nvSpPr>
        <xdr:cNvPr id="243" name="n_2aveValue【体育館・プール】&#10;一人当たり面積">
          <a:extLst>
            <a:ext uri="{FF2B5EF4-FFF2-40B4-BE49-F238E27FC236}">
              <a16:creationId xmlns:a16="http://schemas.microsoft.com/office/drawing/2014/main" id="{32015AA9-C46F-4DA6-AAC6-A4DB9949D9BE}"/>
            </a:ext>
          </a:extLst>
        </xdr:cNvPr>
        <xdr:cNvSpPr txBox="1"/>
      </xdr:nvSpPr>
      <xdr:spPr>
        <a:xfrm>
          <a:off x="7673417" y="1025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34290</xdr:rowOff>
    </xdr:from>
    <xdr:to>
      <xdr:col>41</xdr:col>
      <xdr:colOff>101600</xdr:colOff>
      <xdr:row>61</xdr:row>
      <xdr:rowOff>135890</xdr:rowOff>
    </xdr:to>
    <xdr:sp macro="" textlink="">
      <xdr:nvSpPr>
        <xdr:cNvPr id="244" name="フローチャート: 判断 243">
          <a:extLst>
            <a:ext uri="{FF2B5EF4-FFF2-40B4-BE49-F238E27FC236}">
              <a16:creationId xmlns:a16="http://schemas.microsoft.com/office/drawing/2014/main" id="{E8A61E89-AE1A-4B27-B195-0A848B6889A3}"/>
            </a:ext>
          </a:extLst>
        </xdr:cNvPr>
        <xdr:cNvSpPr/>
      </xdr:nvSpPr>
      <xdr:spPr>
        <a:xfrm>
          <a:off x="7029450" y="1049274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152417</xdr:rowOff>
    </xdr:from>
    <xdr:ext cx="469744" cy="259045"/>
    <xdr:sp macro="" textlink="">
      <xdr:nvSpPr>
        <xdr:cNvPr id="245" name="n_3aveValue【体育館・プール】&#10;一人当たり面積">
          <a:extLst>
            <a:ext uri="{FF2B5EF4-FFF2-40B4-BE49-F238E27FC236}">
              <a16:creationId xmlns:a16="http://schemas.microsoft.com/office/drawing/2014/main" id="{6FB9534C-9E97-4CA4-BCB7-3583EF1295F4}"/>
            </a:ext>
          </a:extLst>
        </xdr:cNvPr>
        <xdr:cNvSpPr txBox="1"/>
      </xdr:nvSpPr>
      <xdr:spPr>
        <a:xfrm>
          <a:off x="6866332"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49530</xdr:rowOff>
    </xdr:from>
    <xdr:to>
      <xdr:col>36</xdr:col>
      <xdr:colOff>165100</xdr:colOff>
      <xdr:row>61</xdr:row>
      <xdr:rowOff>151130</xdr:rowOff>
    </xdr:to>
    <xdr:sp macro="" textlink="">
      <xdr:nvSpPr>
        <xdr:cNvPr id="246" name="フローチャート: 判断 245">
          <a:extLst>
            <a:ext uri="{FF2B5EF4-FFF2-40B4-BE49-F238E27FC236}">
              <a16:creationId xmlns:a16="http://schemas.microsoft.com/office/drawing/2014/main" id="{B880B73A-2758-48D9-9A99-55FCC3C971C4}"/>
            </a:ext>
          </a:extLst>
        </xdr:cNvPr>
        <xdr:cNvSpPr/>
      </xdr:nvSpPr>
      <xdr:spPr>
        <a:xfrm>
          <a:off x="6231890" y="1051179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59</xdr:row>
      <xdr:rowOff>167657</xdr:rowOff>
    </xdr:from>
    <xdr:ext cx="469744" cy="259045"/>
    <xdr:sp macro="" textlink="">
      <xdr:nvSpPr>
        <xdr:cNvPr id="247" name="n_4aveValue【体育館・プール】&#10;一人当たり面積">
          <a:extLst>
            <a:ext uri="{FF2B5EF4-FFF2-40B4-BE49-F238E27FC236}">
              <a16:creationId xmlns:a16="http://schemas.microsoft.com/office/drawing/2014/main" id="{73F21B5B-49B8-4F7A-85FD-44CE4446283A}"/>
            </a:ext>
          </a:extLst>
        </xdr:cNvPr>
        <xdr:cNvSpPr txBox="1"/>
      </xdr:nvSpPr>
      <xdr:spPr>
        <a:xfrm>
          <a:off x="6068772"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2D902D6-7D43-4811-8993-7FC1896B1122}"/>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112876AC-36AE-477C-AE0A-CEE24C3E4C19}"/>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18077A4F-6A06-4641-99D5-7BA8CD7FC7D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B413BD2-DE68-42B7-B6EF-3DB31373BCD0}"/>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1CB14074-C777-4587-AC83-28D77986EFC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7620</xdr:rowOff>
    </xdr:from>
    <xdr:to>
      <xdr:col>55</xdr:col>
      <xdr:colOff>50800</xdr:colOff>
      <xdr:row>62</xdr:row>
      <xdr:rowOff>109220</xdr:rowOff>
    </xdr:to>
    <xdr:sp macro="" textlink="">
      <xdr:nvSpPr>
        <xdr:cNvPr id="253" name="楕円 252">
          <a:extLst>
            <a:ext uri="{FF2B5EF4-FFF2-40B4-BE49-F238E27FC236}">
              <a16:creationId xmlns:a16="http://schemas.microsoft.com/office/drawing/2014/main" id="{B2638060-BA57-44F7-B8A9-3413E2D5B9F6}"/>
            </a:ext>
          </a:extLst>
        </xdr:cNvPr>
        <xdr:cNvSpPr/>
      </xdr:nvSpPr>
      <xdr:spPr>
        <a:xfrm>
          <a:off x="9394190" y="1063942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157497</xdr:rowOff>
    </xdr:from>
    <xdr:ext cx="469744" cy="259045"/>
    <xdr:sp macro="" textlink="">
      <xdr:nvSpPr>
        <xdr:cNvPr id="254" name="【体育館・プール】&#10;一人当たり面積該当値テキスト">
          <a:extLst>
            <a:ext uri="{FF2B5EF4-FFF2-40B4-BE49-F238E27FC236}">
              <a16:creationId xmlns:a16="http://schemas.microsoft.com/office/drawing/2014/main" id="{1E167AB1-E123-4891-9029-9335D20E44B6}"/>
            </a:ext>
          </a:extLst>
        </xdr:cNvPr>
        <xdr:cNvSpPr txBox="1"/>
      </xdr:nvSpPr>
      <xdr:spPr>
        <a:xfrm>
          <a:off x="9467850" y="1061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xdr:rowOff>
    </xdr:from>
    <xdr:to>
      <xdr:col>50</xdr:col>
      <xdr:colOff>165100</xdr:colOff>
      <xdr:row>62</xdr:row>
      <xdr:rowOff>115570</xdr:rowOff>
    </xdr:to>
    <xdr:sp macro="" textlink="">
      <xdr:nvSpPr>
        <xdr:cNvPr id="255" name="楕円 254">
          <a:extLst>
            <a:ext uri="{FF2B5EF4-FFF2-40B4-BE49-F238E27FC236}">
              <a16:creationId xmlns:a16="http://schemas.microsoft.com/office/drawing/2014/main" id="{DB08DD0C-0322-428C-A81E-61644BC1ED6B}"/>
            </a:ext>
          </a:extLst>
        </xdr:cNvPr>
        <xdr:cNvSpPr/>
      </xdr:nvSpPr>
      <xdr:spPr>
        <a:xfrm>
          <a:off x="8632190" y="106476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58420</xdr:rowOff>
    </xdr:from>
    <xdr:to>
      <xdr:col>55</xdr:col>
      <xdr:colOff>0</xdr:colOff>
      <xdr:row>62</xdr:row>
      <xdr:rowOff>64770</xdr:rowOff>
    </xdr:to>
    <xdr:cxnSp macro="">
      <xdr:nvCxnSpPr>
        <xdr:cNvPr id="256" name="直線コネクタ 255">
          <a:extLst>
            <a:ext uri="{FF2B5EF4-FFF2-40B4-BE49-F238E27FC236}">
              <a16:creationId xmlns:a16="http://schemas.microsoft.com/office/drawing/2014/main" id="{E2A48594-4959-488D-9CF6-0F968B2E2B09}"/>
            </a:ext>
          </a:extLst>
        </xdr:cNvPr>
        <xdr:cNvCxnSpPr/>
      </xdr:nvCxnSpPr>
      <xdr:spPr>
        <a:xfrm flipV="1">
          <a:off x="8686800" y="10684510"/>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19050</xdr:rowOff>
    </xdr:from>
    <xdr:to>
      <xdr:col>46</xdr:col>
      <xdr:colOff>38100</xdr:colOff>
      <xdr:row>62</xdr:row>
      <xdr:rowOff>120650</xdr:rowOff>
    </xdr:to>
    <xdr:sp macro="" textlink="">
      <xdr:nvSpPr>
        <xdr:cNvPr id="257" name="楕円 256">
          <a:extLst>
            <a:ext uri="{FF2B5EF4-FFF2-40B4-BE49-F238E27FC236}">
              <a16:creationId xmlns:a16="http://schemas.microsoft.com/office/drawing/2014/main" id="{077FFE1A-D8E3-462A-A535-5CDBD8535B27}"/>
            </a:ext>
          </a:extLst>
        </xdr:cNvPr>
        <xdr:cNvSpPr/>
      </xdr:nvSpPr>
      <xdr:spPr>
        <a:xfrm>
          <a:off x="7846060" y="1064514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64770</xdr:rowOff>
    </xdr:from>
    <xdr:to>
      <xdr:col>50</xdr:col>
      <xdr:colOff>114300</xdr:colOff>
      <xdr:row>62</xdr:row>
      <xdr:rowOff>69850</xdr:rowOff>
    </xdr:to>
    <xdr:cxnSp macro="">
      <xdr:nvCxnSpPr>
        <xdr:cNvPr id="258" name="直線コネクタ 257">
          <a:extLst>
            <a:ext uri="{FF2B5EF4-FFF2-40B4-BE49-F238E27FC236}">
              <a16:creationId xmlns:a16="http://schemas.microsoft.com/office/drawing/2014/main" id="{0B431CB8-D41A-4E79-AF61-0D5A8ED5FA50}"/>
            </a:ext>
          </a:extLst>
        </xdr:cNvPr>
        <xdr:cNvCxnSpPr/>
      </xdr:nvCxnSpPr>
      <xdr:spPr>
        <a:xfrm flipV="1">
          <a:off x="7889240" y="10692765"/>
          <a:ext cx="79756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26670</xdr:rowOff>
    </xdr:from>
    <xdr:to>
      <xdr:col>41</xdr:col>
      <xdr:colOff>101600</xdr:colOff>
      <xdr:row>62</xdr:row>
      <xdr:rowOff>128270</xdr:rowOff>
    </xdr:to>
    <xdr:sp macro="" textlink="">
      <xdr:nvSpPr>
        <xdr:cNvPr id="259" name="楕円 258">
          <a:extLst>
            <a:ext uri="{FF2B5EF4-FFF2-40B4-BE49-F238E27FC236}">
              <a16:creationId xmlns:a16="http://schemas.microsoft.com/office/drawing/2014/main" id="{4CD20870-3F55-471B-9FAE-1F4E4B5031F2}"/>
            </a:ext>
          </a:extLst>
        </xdr:cNvPr>
        <xdr:cNvSpPr/>
      </xdr:nvSpPr>
      <xdr:spPr>
        <a:xfrm>
          <a:off x="7029450" y="1065466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69850</xdr:rowOff>
    </xdr:from>
    <xdr:to>
      <xdr:col>45</xdr:col>
      <xdr:colOff>177800</xdr:colOff>
      <xdr:row>62</xdr:row>
      <xdr:rowOff>77470</xdr:rowOff>
    </xdr:to>
    <xdr:cxnSp macro="">
      <xdr:nvCxnSpPr>
        <xdr:cNvPr id="260" name="直線コネクタ 259">
          <a:extLst>
            <a:ext uri="{FF2B5EF4-FFF2-40B4-BE49-F238E27FC236}">
              <a16:creationId xmlns:a16="http://schemas.microsoft.com/office/drawing/2014/main" id="{BC985742-BF16-4E2A-B13E-F93A1AA11398}"/>
            </a:ext>
          </a:extLst>
        </xdr:cNvPr>
        <xdr:cNvCxnSpPr/>
      </xdr:nvCxnSpPr>
      <xdr:spPr>
        <a:xfrm flipV="1">
          <a:off x="7084060" y="1069784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30480</xdr:rowOff>
    </xdr:from>
    <xdr:to>
      <xdr:col>36</xdr:col>
      <xdr:colOff>165100</xdr:colOff>
      <xdr:row>62</xdr:row>
      <xdr:rowOff>132080</xdr:rowOff>
    </xdr:to>
    <xdr:sp macro="" textlink="">
      <xdr:nvSpPr>
        <xdr:cNvPr id="261" name="楕円 260">
          <a:extLst>
            <a:ext uri="{FF2B5EF4-FFF2-40B4-BE49-F238E27FC236}">
              <a16:creationId xmlns:a16="http://schemas.microsoft.com/office/drawing/2014/main" id="{C6F71148-F7E2-4D04-8698-BA5CFF1687DA}"/>
            </a:ext>
          </a:extLst>
        </xdr:cNvPr>
        <xdr:cNvSpPr/>
      </xdr:nvSpPr>
      <xdr:spPr>
        <a:xfrm>
          <a:off x="6231890" y="1065847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77470</xdr:rowOff>
    </xdr:from>
    <xdr:to>
      <xdr:col>41</xdr:col>
      <xdr:colOff>50800</xdr:colOff>
      <xdr:row>62</xdr:row>
      <xdr:rowOff>81280</xdr:rowOff>
    </xdr:to>
    <xdr:cxnSp macro="">
      <xdr:nvCxnSpPr>
        <xdr:cNvPr id="262" name="直線コネクタ 261">
          <a:extLst>
            <a:ext uri="{FF2B5EF4-FFF2-40B4-BE49-F238E27FC236}">
              <a16:creationId xmlns:a16="http://schemas.microsoft.com/office/drawing/2014/main" id="{5BD2B7B0-8AD2-46A6-9434-05D72E6D424E}"/>
            </a:ext>
          </a:extLst>
        </xdr:cNvPr>
        <xdr:cNvCxnSpPr/>
      </xdr:nvCxnSpPr>
      <xdr:spPr>
        <a:xfrm flipV="1">
          <a:off x="6286500" y="1070737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106697</xdr:rowOff>
    </xdr:from>
    <xdr:ext cx="469744" cy="259045"/>
    <xdr:sp macro="" textlink="">
      <xdr:nvSpPr>
        <xdr:cNvPr id="263" name="n_1mainValue【体育館・プール】&#10;一人当たり面積">
          <a:extLst>
            <a:ext uri="{FF2B5EF4-FFF2-40B4-BE49-F238E27FC236}">
              <a16:creationId xmlns:a16="http://schemas.microsoft.com/office/drawing/2014/main" id="{3BFF9352-D0A5-4D45-9DBA-0A1D208DC2AF}"/>
            </a:ext>
          </a:extLst>
        </xdr:cNvPr>
        <xdr:cNvSpPr txBox="1"/>
      </xdr:nvSpPr>
      <xdr:spPr>
        <a:xfrm>
          <a:off x="845446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111777</xdr:rowOff>
    </xdr:from>
    <xdr:ext cx="469744" cy="259045"/>
    <xdr:sp macro="" textlink="">
      <xdr:nvSpPr>
        <xdr:cNvPr id="264" name="n_2mainValue【体育館・プール】&#10;一人当たり面積">
          <a:extLst>
            <a:ext uri="{FF2B5EF4-FFF2-40B4-BE49-F238E27FC236}">
              <a16:creationId xmlns:a16="http://schemas.microsoft.com/office/drawing/2014/main" id="{31A89399-D3EA-494F-B7C2-FE7900C17117}"/>
            </a:ext>
          </a:extLst>
        </xdr:cNvPr>
        <xdr:cNvSpPr txBox="1"/>
      </xdr:nvSpPr>
      <xdr:spPr>
        <a:xfrm>
          <a:off x="767341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119397</xdr:rowOff>
    </xdr:from>
    <xdr:ext cx="469744" cy="259045"/>
    <xdr:sp macro="" textlink="">
      <xdr:nvSpPr>
        <xdr:cNvPr id="265" name="n_3mainValue【体育館・プール】&#10;一人当たり面積">
          <a:extLst>
            <a:ext uri="{FF2B5EF4-FFF2-40B4-BE49-F238E27FC236}">
              <a16:creationId xmlns:a16="http://schemas.microsoft.com/office/drawing/2014/main" id="{4E751D2A-FB9E-4003-A7A6-BC09249582C3}"/>
            </a:ext>
          </a:extLst>
        </xdr:cNvPr>
        <xdr:cNvSpPr txBox="1"/>
      </xdr:nvSpPr>
      <xdr:spPr>
        <a:xfrm>
          <a:off x="6866332" y="1075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123207</xdr:rowOff>
    </xdr:from>
    <xdr:ext cx="469744" cy="259045"/>
    <xdr:sp macro="" textlink="">
      <xdr:nvSpPr>
        <xdr:cNvPr id="266" name="n_4mainValue【体育館・プール】&#10;一人当たり面積">
          <a:extLst>
            <a:ext uri="{FF2B5EF4-FFF2-40B4-BE49-F238E27FC236}">
              <a16:creationId xmlns:a16="http://schemas.microsoft.com/office/drawing/2014/main" id="{7DA65536-9EEA-4B8A-AC8B-C67D039AE0C1}"/>
            </a:ext>
          </a:extLst>
        </xdr:cNvPr>
        <xdr:cNvSpPr txBox="1"/>
      </xdr:nvSpPr>
      <xdr:spPr>
        <a:xfrm>
          <a:off x="6068772" y="1075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4F8D0871-B971-4102-B02D-C5947164C05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1FF6EE42-F111-481A-A127-87560651BA84}"/>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70B2A882-9832-4EE3-A533-9FD780A74062}"/>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21B45FE6-6C86-4A1F-9D23-08ED228FA06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1CB21E97-0CC7-49AD-974F-768C0DBA82C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5C4507EA-76BB-4297-9352-5B4E8985E7EC}"/>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CA00D8E-B023-4621-8A8F-32B6E3670B5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1EA64D37-0633-4F9C-B992-452653540A37}"/>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AE93905C-7285-4CD5-8D0A-19A6F80033D4}"/>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493FD680-84C0-4AA1-9F87-ACE93BBAA9A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775431DB-ADF1-4425-98E7-821079D17CB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80D43489-EB7B-489E-AFC8-CB06BB447AFB}"/>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610C32D4-872F-405E-987A-E02E3E565AC9}"/>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4DF0412B-3D1D-4974-A206-79AD869EB16B}"/>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E75DA010-5538-49A3-9AC2-79CA8F1B60F3}"/>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9FCA42FA-D4B6-4C09-9BE0-55E4B7769504}"/>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2E138EF6-E0A9-4094-BE32-C88020AFA66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9E7B7C1F-7150-4178-82BC-19A510CA70AF}"/>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016F4F4A-D1FB-4B0A-9386-C846DEC7ECA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71221E52-845E-4E25-907B-B2C090A8D72D}"/>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7720C455-0E09-44B5-AA8F-B32EF38D02F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F58C3CED-D424-4C1C-B022-602BC7F7BBF1}"/>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07E642AE-B01F-4B64-AD36-81DB6E43C0D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3BB46A2D-42F6-4E9C-AD8E-F4F2767A49D3}"/>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a:extLst>
            <a:ext uri="{FF2B5EF4-FFF2-40B4-BE49-F238E27FC236}">
              <a16:creationId xmlns:a16="http://schemas.microsoft.com/office/drawing/2014/main" id="{2A1366C1-30AC-429B-A5BD-7E6B400AA150}"/>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a:extLst>
            <a:ext uri="{FF2B5EF4-FFF2-40B4-BE49-F238E27FC236}">
              <a16:creationId xmlns:a16="http://schemas.microsoft.com/office/drawing/2014/main" id="{9689D90C-15DA-4F2C-8ECF-C7126A4F8CB4}"/>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a:extLst>
            <a:ext uri="{FF2B5EF4-FFF2-40B4-BE49-F238E27FC236}">
              <a16:creationId xmlns:a16="http://schemas.microsoft.com/office/drawing/2014/main" id="{54F68471-7186-4D79-8C04-9AA3BA3801E0}"/>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4" name="直線コネクタ 293">
          <a:extLst>
            <a:ext uri="{FF2B5EF4-FFF2-40B4-BE49-F238E27FC236}">
              <a16:creationId xmlns:a16="http://schemas.microsoft.com/office/drawing/2014/main" id="{659A2AD5-9B6E-4D7A-BEB9-8D74D6366EF7}"/>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5" name="テキスト ボックス 294">
          <a:extLst>
            <a:ext uri="{FF2B5EF4-FFF2-40B4-BE49-F238E27FC236}">
              <a16:creationId xmlns:a16="http://schemas.microsoft.com/office/drawing/2014/main" id="{17D7EB1D-099C-4FF0-9035-F1B9F784B901}"/>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6" name="直線コネクタ 295">
          <a:extLst>
            <a:ext uri="{FF2B5EF4-FFF2-40B4-BE49-F238E27FC236}">
              <a16:creationId xmlns:a16="http://schemas.microsoft.com/office/drawing/2014/main" id="{3849CB0A-1F04-4383-A364-D2BF38069EDD}"/>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7" name="テキスト ボックス 296">
          <a:extLst>
            <a:ext uri="{FF2B5EF4-FFF2-40B4-BE49-F238E27FC236}">
              <a16:creationId xmlns:a16="http://schemas.microsoft.com/office/drawing/2014/main" id="{AD5E959C-0BD1-4B2F-86A7-599F4CD6E6FE}"/>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8" name="直線コネクタ 297">
          <a:extLst>
            <a:ext uri="{FF2B5EF4-FFF2-40B4-BE49-F238E27FC236}">
              <a16:creationId xmlns:a16="http://schemas.microsoft.com/office/drawing/2014/main" id="{85286813-5766-45B4-BB7A-1289758A2477}"/>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9" name="テキスト ボックス 298">
          <a:extLst>
            <a:ext uri="{FF2B5EF4-FFF2-40B4-BE49-F238E27FC236}">
              <a16:creationId xmlns:a16="http://schemas.microsoft.com/office/drawing/2014/main" id="{B8237CB3-43A6-4B45-BC4B-41536F776887}"/>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0" name="直線コネクタ 299">
          <a:extLst>
            <a:ext uri="{FF2B5EF4-FFF2-40B4-BE49-F238E27FC236}">
              <a16:creationId xmlns:a16="http://schemas.microsoft.com/office/drawing/2014/main" id="{507D6B38-69E2-42FE-8BCF-0F5042140192}"/>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1" name="テキスト ボックス 300">
          <a:extLst>
            <a:ext uri="{FF2B5EF4-FFF2-40B4-BE49-F238E27FC236}">
              <a16:creationId xmlns:a16="http://schemas.microsoft.com/office/drawing/2014/main" id="{F6666354-A4AA-4E87-B70A-910CE6270789}"/>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2" name="直線コネクタ 301">
          <a:extLst>
            <a:ext uri="{FF2B5EF4-FFF2-40B4-BE49-F238E27FC236}">
              <a16:creationId xmlns:a16="http://schemas.microsoft.com/office/drawing/2014/main" id="{D0A02E27-F66B-4887-A339-35B0FA3814A7}"/>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3" name="テキスト ボックス 302">
          <a:extLst>
            <a:ext uri="{FF2B5EF4-FFF2-40B4-BE49-F238E27FC236}">
              <a16:creationId xmlns:a16="http://schemas.microsoft.com/office/drawing/2014/main" id="{643F792B-7E7F-4E3A-9613-238AA5337F0C}"/>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4" name="直線コネクタ 303">
          <a:extLst>
            <a:ext uri="{FF2B5EF4-FFF2-40B4-BE49-F238E27FC236}">
              <a16:creationId xmlns:a16="http://schemas.microsoft.com/office/drawing/2014/main" id="{AD0D7EE9-7709-46B4-B51C-51B6CB7F532A}"/>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5" name="テキスト ボックス 304">
          <a:extLst>
            <a:ext uri="{FF2B5EF4-FFF2-40B4-BE49-F238E27FC236}">
              <a16:creationId xmlns:a16="http://schemas.microsoft.com/office/drawing/2014/main" id="{CD13DE60-420F-4454-BE2D-6B97969E2D2E}"/>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a:extLst>
            <a:ext uri="{FF2B5EF4-FFF2-40B4-BE49-F238E27FC236}">
              <a16:creationId xmlns:a16="http://schemas.microsoft.com/office/drawing/2014/main" id="{F62FBFED-A787-429C-9FA2-21ACB60DDE84}"/>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市民会館】&#10;有形固定資産減価償却率グラフ枠">
          <a:extLst>
            <a:ext uri="{FF2B5EF4-FFF2-40B4-BE49-F238E27FC236}">
              <a16:creationId xmlns:a16="http://schemas.microsoft.com/office/drawing/2014/main" id="{0294AFD7-4CEB-446D-909F-287D863BF6D0}"/>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8" name="直線コネクタ 307">
          <a:extLst>
            <a:ext uri="{FF2B5EF4-FFF2-40B4-BE49-F238E27FC236}">
              <a16:creationId xmlns:a16="http://schemas.microsoft.com/office/drawing/2014/main" id="{9479067B-26C9-4DB8-9896-40DC370E8C48}"/>
            </a:ext>
          </a:extLst>
        </xdr:cNvPr>
        <xdr:cNvCxnSpPr/>
      </xdr:nvCxnSpPr>
      <xdr:spPr>
        <a:xfrm flipV="1">
          <a:off x="4173855" y="1712649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9" name="【市民会館】&#10;有形固定資産減価償却率最小値テキスト">
          <a:extLst>
            <a:ext uri="{FF2B5EF4-FFF2-40B4-BE49-F238E27FC236}">
              <a16:creationId xmlns:a16="http://schemas.microsoft.com/office/drawing/2014/main" id="{EA86F5A5-5455-4A7E-856A-125FD5A57D16}"/>
            </a:ext>
          </a:extLst>
        </xdr:cNvPr>
        <xdr:cNvSpPr txBox="1"/>
      </xdr:nvSpPr>
      <xdr:spPr>
        <a:xfrm>
          <a:off x="421259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10" name="直線コネクタ 309">
          <a:extLst>
            <a:ext uri="{FF2B5EF4-FFF2-40B4-BE49-F238E27FC236}">
              <a16:creationId xmlns:a16="http://schemas.microsoft.com/office/drawing/2014/main" id="{C0175C7A-4B88-4A90-B076-6DEE2E30DE6A}"/>
            </a:ext>
          </a:extLst>
        </xdr:cNvPr>
        <xdr:cNvCxnSpPr/>
      </xdr:nvCxnSpPr>
      <xdr:spPr>
        <a:xfrm>
          <a:off x="4112260" y="1871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11" name="【市民会館】&#10;有形固定資産減価償却率最大値テキスト">
          <a:extLst>
            <a:ext uri="{FF2B5EF4-FFF2-40B4-BE49-F238E27FC236}">
              <a16:creationId xmlns:a16="http://schemas.microsoft.com/office/drawing/2014/main" id="{51A5F0BE-ADEB-41E5-AF6E-5F53F93FB381}"/>
            </a:ext>
          </a:extLst>
        </xdr:cNvPr>
        <xdr:cNvSpPr txBox="1"/>
      </xdr:nvSpPr>
      <xdr:spPr>
        <a:xfrm>
          <a:off x="4212590" y="168979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2" name="直線コネクタ 311">
          <a:extLst>
            <a:ext uri="{FF2B5EF4-FFF2-40B4-BE49-F238E27FC236}">
              <a16:creationId xmlns:a16="http://schemas.microsoft.com/office/drawing/2014/main" id="{3522AA5F-CBA1-4E3F-A965-2563788E7E3B}"/>
            </a:ext>
          </a:extLst>
        </xdr:cNvPr>
        <xdr:cNvCxnSpPr/>
      </xdr:nvCxnSpPr>
      <xdr:spPr>
        <a:xfrm>
          <a:off x="4112260" y="1712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313" name="【市民会館】&#10;有形固定資産減価償却率平均値テキスト">
          <a:extLst>
            <a:ext uri="{FF2B5EF4-FFF2-40B4-BE49-F238E27FC236}">
              <a16:creationId xmlns:a16="http://schemas.microsoft.com/office/drawing/2014/main" id="{D569395B-A67A-40E5-9A65-C9F9FCE50B0D}"/>
            </a:ext>
          </a:extLst>
        </xdr:cNvPr>
        <xdr:cNvSpPr txBox="1"/>
      </xdr:nvSpPr>
      <xdr:spPr>
        <a:xfrm>
          <a:off x="4212590" y="18047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4" name="フローチャート: 判断 313">
          <a:extLst>
            <a:ext uri="{FF2B5EF4-FFF2-40B4-BE49-F238E27FC236}">
              <a16:creationId xmlns:a16="http://schemas.microsoft.com/office/drawing/2014/main" id="{0469E822-6CC4-401C-819F-3F39BEEB09E0}"/>
            </a:ext>
          </a:extLst>
        </xdr:cNvPr>
        <xdr:cNvSpPr/>
      </xdr:nvSpPr>
      <xdr:spPr>
        <a:xfrm>
          <a:off x="4131310" y="1806302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5" name="フローチャート: 判断 314">
          <a:extLst>
            <a:ext uri="{FF2B5EF4-FFF2-40B4-BE49-F238E27FC236}">
              <a16:creationId xmlns:a16="http://schemas.microsoft.com/office/drawing/2014/main" id="{71692EC5-77A6-4F45-9F08-9BB0EA9E736D}"/>
            </a:ext>
          </a:extLst>
        </xdr:cNvPr>
        <xdr:cNvSpPr/>
      </xdr:nvSpPr>
      <xdr:spPr>
        <a:xfrm>
          <a:off x="3388360" y="1806248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149151</xdr:rowOff>
    </xdr:from>
    <xdr:ext cx="405111" cy="259045"/>
    <xdr:sp macro="" textlink="">
      <xdr:nvSpPr>
        <xdr:cNvPr id="316" name="n_1aveValue【市民会館】&#10;有形固定資産減価償却率">
          <a:extLst>
            <a:ext uri="{FF2B5EF4-FFF2-40B4-BE49-F238E27FC236}">
              <a16:creationId xmlns:a16="http://schemas.microsoft.com/office/drawing/2014/main" id="{E6E68C0E-0FB7-42BF-B0A5-840803BA14E5}"/>
            </a:ext>
          </a:extLst>
        </xdr:cNvPr>
        <xdr:cNvSpPr txBox="1"/>
      </xdr:nvSpPr>
      <xdr:spPr>
        <a:xfrm>
          <a:off x="32391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33564</xdr:rowOff>
    </xdr:from>
    <xdr:to>
      <xdr:col>15</xdr:col>
      <xdr:colOff>101600</xdr:colOff>
      <xdr:row>105</xdr:row>
      <xdr:rowOff>135164</xdr:rowOff>
    </xdr:to>
    <xdr:sp macro="" textlink="">
      <xdr:nvSpPr>
        <xdr:cNvPr id="317" name="フローチャート: 判断 316">
          <a:extLst>
            <a:ext uri="{FF2B5EF4-FFF2-40B4-BE49-F238E27FC236}">
              <a16:creationId xmlns:a16="http://schemas.microsoft.com/office/drawing/2014/main" id="{99423843-0666-49B4-837C-C4626E0E1EB1}"/>
            </a:ext>
          </a:extLst>
        </xdr:cNvPr>
        <xdr:cNvSpPr/>
      </xdr:nvSpPr>
      <xdr:spPr>
        <a:xfrm>
          <a:off x="2571750" y="1803390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126291</xdr:rowOff>
    </xdr:from>
    <xdr:ext cx="405111" cy="259045"/>
    <xdr:sp macro="" textlink="">
      <xdr:nvSpPr>
        <xdr:cNvPr id="318" name="n_2aveValue【市民会館】&#10;有形固定資産減価償却率">
          <a:extLst>
            <a:ext uri="{FF2B5EF4-FFF2-40B4-BE49-F238E27FC236}">
              <a16:creationId xmlns:a16="http://schemas.microsoft.com/office/drawing/2014/main" id="{3B682739-0453-4F38-B201-3B8C99560048}"/>
            </a:ext>
          </a:extLst>
        </xdr:cNvPr>
        <xdr:cNvSpPr txBox="1"/>
      </xdr:nvSpPr>
      <xdr:spPr>
        <a:xfrm>
          <a:off x="2439044" y="1813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10705</xdr:rowOff>
    </xdr:from>
    <xdr:to>
      <xdr:col>10</xdr:col>
      <xdr:colOff>165100</xdr:colOff>
      <xdr:row>105</xdr:row>
      <xdr:rowOff>112305</xdr:rowOff>
    </xdr:to>
    <xdr:sp macro="" textlink="">
      <xdr:nvSpPr>
        <xdr:cNvPr id="319" name="フローチャート: 判断 318">
          <a:extLst>
            <a:ext uri="{FF2B5EF4-FFF2-40B4-BE49-F238E27FC236}">
              <a16:creationId xmlns:a16="http://schemas.microsoft.com/office/drawing/2014/main" id="{83AD5B9B-CBE5-4657-A4A1-75D827E35CB3}"/>
            </a:ext>
          </a:extLst>
        </xdr:cNvPr>
        <xdr:cNvSpPr/>
      </xdr:nvSpPr>
      <xdr:spPr>
        <a:xfrm>
          <a:off x="1774190" y="1801486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103432</xdr:rowOff>
    </xdr:from>
    <xdr:ext cx="405111" cy="259045"/>
    <xdr:sp macro="" textlink="">
      <xdr:nvSpPr>
        <xdr:cNvPr id="320" name="n_3aveValue【市民会館】&#10;有形固定資産減価償却率">
          <a:extLst>
            <a:ext uri="{FF2B5EF4-FFF2-40B4-BE49-F238E27FC236}">
              <a16:creationId xmlns:a16="http://schemas.microsoft.com/office/drawing/2014/main" id="{2D6DC783-F66D-4368-817B-E37341D19B19}"/>
            </a:ext>
          </a:extLst>
        </xdr:cNvPr>
        <xdr:cNvSpPr txBox="1"/>
      </xdr:nvSpPr>
      <xdr:spPr>
        <a:xfrm>
          <a:off x="1641484" y="1810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115207</xdr:rowOff>
    </xdr:from>
    <xdr:to>
      <xdr:col>6</xdr:col>
      <xdr:colOff>38100</xdr:colOff>
      <xdr:row>105</xdr:row>
      <xdr:rowOff>45357</xdr:rowOff>
    </xdr:to>
    <xdr:sp macro="" textlink="">
      <xdr:nvSpPr>
        <xdr:cNvPr id="321" name="フローチャート: 判断 320">
          <a:extLst>
            <a:ext uri="{FF2B5EF4-FFF2-40B4-BE49-F238E27FC236}">
              <a16:creationId xmlns:a16="http://schemas.microsoft.com/office/drawing/2014/main" id="{69B4CD47-193B-488E-9772-3B9DDD73BFA2}"/>
            </a:ext>
          </a:extLst>
        </xdr:cNvPr>
        <xdr:cNvSpPr/>
      </xdr:nvSpPr>
      <xdr:spPr>
        <a:xfrm>
          <a:off x="988060" y="1794600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105</xdr:row>
      <xdr:rowOff>36484</xdr:rowOff>
    </xdr:from>
    <xdr:ext cx="405111" cy="259045"/>
    <xdr:sp macro="" textlink="">
      <xdr:nvSpPr>
        <xdr:cNvPr id="322" name="n_4aveValue【市民会館】&#10;有形固定資産減価償却率">
          <a:extLst>
            <a:ext uri="{FF2B5EF4-FFF2-40B4-BE49-F238E27FC236}">
              <a16:creationId xmlns:a16="http://schemas.microsoft.com/office/drawing/2014/main" id="{59A275A4-8E39-4AF1-B18D-9F1AFA4A234A}"/>
            </a:ext>
          </a:extLst>
        </xdr:cNvPr>
        <xdr:cNvSpPr txBox="1"/>
      </xdr:nvSpPr>
      <xdr:spPr>
        <a:xfrm>
          <a:off x="85535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7B1B521C-D6BF-46F6-87A0-2B21026B2FF9}"/>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7471EA78-25AE-4D0D-9303-AFCAE7F436E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86DA2075-EBA9-4963-BB49-C1F647B56CC8}"/>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6B1988CA-0B08-44FE-9964-6DACED4750B4}"/>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76937E6A-7CF4-403A-9E8E-1AB860E64111}"/>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157662</xdr:rowOff>
    </xdr:from>
    <xdr:to>
      <xdr:col>24</xdr:col>
      <xdr:colOff>114300</xdr:colOff>
      <xdr:row>102</xdr:row>
      <xdr:rowOff>87812</xdr:rowOff>
    </xdr:to>
    <xdr:sp macro="" textlink="">
      <xdr:nvSpPr>
        <xdr:cNvPr id="328" name="楕円 327">
          <a:extLst>
            <a:ext uri="{FF2B5EF4-FFF2-40B4-BE49-F238E27FC236}">
              <a16:creationId xmlns:a16="http://schemas.microsoft.com/office/drawing/2014/main" id="{92B30786-4726-4576-82D7-F0EC3E5DEAC8}"/>
            </a:ext>
          </a:extLst>
        </xdr:cNvPr>
        <xdr:cNvSpPr/>
      </xdr:nvSpPr>
      <xdr:spPr>
        <a:xfrm>
          <a:off x="4131310" y="174760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9089</xdr:rowOff>
    </xdr:from>
    <xdr:ext cx="405111" cy="259045"/>
    <xdr:sp macro="" textlink="">
      <xdr:nvSpPr>
        <xdr:cNvPr id="329" name="【市民会館】&#10;有形固定資産減価償却率該当値テキスト">
          <a:extLst>
            <a:ext uri="{FF2B5EF4-FFF2-40B4-BE49-F238E27FC236}">
              <a16:creationId xmlns:a16="http://schemas.microsoft.com/office/drawing/2014/main" id="{5D2ED4D8-5D4C-4CB3-B043-9DE277BF6717}"/>
            </a:ext>
          </a:extLst>
        </xdr:cNvPr>
        <xdr:cNvSpPr txBox="1"/>
      </xdr:nvSpPr>
      <xdr:spPr>
        <a:xfrm>
          <a:off x="4212590" y="1732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110308</xdr:rowOff>
    </xdr:from>
    <xdr:to>
      <xdr:col>20</xdr:col>
      <xdr:colOff>38100</xdr:colOff>
      <xdr:row>102</xdr:row>
      <xdr:rowOff>40458</xdr:rowOff>
    </xdr:to>
    <xdr:sp macro="" textlink="">
      <xdr:nvSpPr>
        <xdr:cNvPr id="330" name="楕円 329">
          <a:extLst>
            <a:ext uri="{FF2B5EF4-FFF2-40B4-BE49-F238E27FC236}">
              <a16:creationId xmlns:a16="http://schemas.microsoft.com/office/drawing/2014/main" id="{904B78ED-E2CA-4D46-9779-9BAAADC90DC3}"/>
            </a:ext>
          </a:extLst>
        </xdr:cNvPr>
        <xdr:cNvSpPr/>
      </xdr:nvSpPr>
      <xdr:spPr>
        <a:xfrm>
          <a:off x="3388360" y="174248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161108</xdr:rowOff>
    </xdr:from>
    <xdr:to>
      <xdr:col>24</xdr:col>
      <xdr:colOff>63500</xdr:colOff>
      <xdr:row>102</xdr:row>
      <xdr:rowOff>37012</xdr:rowOff>
    </xdr:to>
    <xdr:cxnSp macro="">
      <xdr:nvCxnSpPr>
        <xdr:cNvPr id="331" name="直線コネクタ 330">
          <a:extLst>
            <a:ext uri="{FF2B5EF4-FFF2-40B4-BE49-F238E27FC236}">
              <a16:creationId xmlns:a16="http://schemas.microsoft.com/office/drawing/2014/main" id="{0FFA06CD-4DBD-4867-A9FE-CB9A22254876}"/>
            </a:ext>
          </a:extLst>
        </xdr:cNvPr>
        <xdr:cNvCxnSpPr/>
      </xdr:nvCxnSpPr>
      <xdr:spPr>
        <a:xfrm>
          <a:off x="3431540" y="17479463"/>
          <a:ext cx="742950" cy="4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62956</xdr:rowOff>
    </xdr:from>
    <xdr:to>
      <xdr:col>15</xdr:col>
      <xdr:colOff>101600</xdr:colOff>
      <xdr:row>101</xdr:row>
      <xdr:rowOff>164556</xdr:rowOff>
    </xdr:to>
    <xdr:sp macro="" textlink="">
      <xdr:nvSpPr>
        <xdr:cNvPr id="332" name="楕円 331">
          <a:extLst>
            <a:ext uri="{FF2B5EF4-FFF2-40B4-BE49-F238E27FC236}">
              <a16:creationId xmlns:a16="http://schemas.microsoft.com/office/drawing/2014/main" id="{88D215A2-8D59-491B-A105-A105FB1DB8C1}"/>
            </a:ext>
          </a:extLst>
        </xdr:cNvPr>
        <xdr:cNvSpPr/>
      </xdr:nvSpPr>
      <xdr:spPr>
        <a:xfrm>
          <a:off x="2571750" y="1737559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113756</xdr:rowOff>
    </xdr:from>
    <xdr:to>
      <xdr:col>19</xdr:col>
      <xdr:colOff>177800</xdr:colOff>
      <xdr:row>101</xdr:row>
      <xdr:rowOff>161108</xdr:rowOff>
    </xdr:to>
    <xdr:cxnSp macro="">
      <xdr:nvCxnSpPr>
        <xdr:cNvPr id="333" name="直線コネクタ 332">
          <a:extLst>
            <a:ext uri="{FF2B5EF4-FFF2-40B4-BE49-F238E27FC236}">
              <a16:creationId xmlns:a16="http://schemas.microsoft.com/office/drawing/2014/main" id="{A00AF043-E8E2-426E-B720-90ADCCDA94AF}"/>
            </a:ext>
          </a:extLst>
        </xdr:cNvPr>
        <xdr:cNvCxnSpPr/>
      </xdr:nvCxnSpPr>
      <xdr:spPr>
        <a:xfrm>
          <a:off x="2626360" y="17430206"/>
          <a:ext cx="805180"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23768</xdr:rowOff>
    </xdr:from>
    <xdr:to>
      <xdr:col>10</xdr:col>
      <xdr:colOff>165100</xdr:colOff>
      <xdr:row>101</xdr:row>
      <xdr:rowOff>125368</xdr:rowOff>
    </xdr:to>
    <xdr:sp macro="" textlink="">
      <xdr:nvSpPr>
        <xdr:cNvPr id="334" name="楕円 333">
          <a:extLst>
            <a:ext uri="{FF2B5EF4-FFF2-40B4-BE49-F238E27FC236}">
              <a16:creationId xmlns:a16="http://schemas.microsoft.com/office/drawing/2014/main" id="{FF26A108-622E-43D0-AF16-E4DFC2FFE0AB}"/>
            </a:ext>
          </a:extLst>
        </xdr:cNvPr>
        <xdr:cNvSpPr/>
      </xdr:nvSpPr>
      <xdr:spPr>
        <a:xfrm>
          <a:off x="1774190" y="1733640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74568</xdr:rowOff>
    </xdr:from>
    <xdr:to>
      <xdr:col>15</xdr:col>
      <xdr:colOff>50800</xdr:colOff>
      <xdr:row>101</xdr:row>
      <xdr:rowOff>113756</xdr:rowOff>
    </xdr:to>
    <xdr:cxnSp macro="">
      <xdr:nvCxnSpPr>
        <xdr:cNvPr id="335" name="直線コネクタ 334">
          <a:extLst>
            <a:ext uri="{FF2B5EF4-FFF2-40B4-BE49-F238E27FC236}">
              <a16:creationId xmlns:a16="http://schemas.microsoft.com/office/drawing/2014/main" id="{02A78716-C483-490A-B045-99C35150542F}"/>
            </a:ext>
          </a:extLst>
        </xdr:cNvPr>
        <xdr:cNvCxnSpPr/>
      </xdr:nvCxnSpPr>
      <xdr:spPr>
        <a:xfrm>
          <a:off x="1828800" y="17391018"/>
          <a:ext cx="7975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147864</xdr:rowOff>
    </xdr:from>
    <xdr:to>
      <xdr:col>6</xdr:col>
      <xdr:colOff>38100</xdr:colOff>
      <xdr:row>101</xdr:row>
      <xdr:rowOff>78014</xdr:rowOff>
    </xdr:to>
    <xdr:sp macro="" textlink="">
      <xdr:nvSpPr>
        <xdr:cNvPr id="336" name="楕円 335">
          <a:extLst>
            <a:ext uri="{FF2B5EF4-FFF2-40B4-BE49-F238E27FC236}">
              <a16:creationId xmlns:a16="http://schemas.microsoft.com/office/drawing/2014/main" id="{D012D025-809B-45AD-B5A0-5DCDA21746BC}"/>
            </a:ext>
          </a:extLst>
        </xdr:cNvPr>
        <xdr:cNvSpPr/>
      </xdr:nvSpPr>
      <xdr:spPr>
        <a:xfrm>
          <a:off x="988060" y="1729095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27214</xdr:rowOff>
    </xdr:from>
    <xdr:to>
      <xdr:col>10</xdr:col>
      <xdr:colOff>114300</xdr:colOff>
      <xdr:row>101</xdr:row>
      <xdr:rowOff>74568</xdr:rowOff>
    </xdr:to>
    <xdr:cxnSp macro="">
      <xdr:nvCxnSpPr>
        <xdr:cNvPr id="337" name="直線コネクタ 336">
          <a:extLst>
            <a:ext uri="{FF2B5EF4-FFF2-40B4-BE49-F238E27FC236}">
              <a16:creationId xmlns:a16="http://schemas.microsoft.com/office/drawing/2014/main" id="{C92FBAAC-9249-4E5E-B4CA-97C3F90CA52B}"/>
            </a:ext>
          </a:extLst>
        </xdr:cNvPr>
        <xdr:cNvCxnSpPr/>
      </xdr:nvCxnSpPr>
      <xdr:spPr>
        <a:xfrm>
          <a:off x="1031240" y="17341759"/>
          <a:ext cx="797560" cy="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56985</xdr:rowOff>
    </xdr:from>
    <xdr:ext cx="405111" cy="259045"/>
    <xdr:sp macro="" textlink="">
      <xdr:nvSpPr>
        <xdr:cNvPr id="338" name="n_1mainValue【市民会館】&#10;有形固定資産減価償却率">
          <a:extLst>
            <a:ext uri="{FF2B5EF4-FFF2-40B4-BE49-F238E27FC236}">
              <a16:creationId xmlns:a16="http://schemas.microsoft.com/office/drawing/2014/main" id="{FBBD29C4-751F-4DAD-B712-1F218321269B}"/>
            </a:ext>
          </a:extLst>
        </xdr:cNvPr>
        <xdr:cNvSpPr txBox="1"/>
      </xdr:nvSpPr>
      <xdr:spPr>
        <a:xfrm>
          <a:off x="3239144" y="172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9633</xdr:rowOff>
    </xdr:from>
    <xdr:ext cx="405111" cy="259045"/>
    <xdr:sp macro="" textlink="">
      <xdr:nvSpPr>
        <xdr:cNvPr id="339" name="n_2mainValue【市民会館】&#10;有形固定資産減価償却率">
          <a:extLst>
            <a:ext uri="{FF2B5EF4-FFF2-40B4-BE49-F238E27FC236}">
              <a16:creationId xmlns:a16="http://schemas.microsoft.com/office/drawing/2014/main" id="{95C5E9F5-5913-48A7-885A-95C66B8CC5D7}"/>
            </a:ext>
          </a:extLst>
        </xdr:cNvPr>
        <xdr:cNvSpPr txBox="1"/>
      </xdr:nvSpPr>
      <xdr:spPr>
        <a:xfrm>
          <a:off x="2439044" y="1715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141895</xdr:rowOff>
    </xdr:from>
    <xdr:ext cx="405111" cy="259045"/>
    <xdr:sp macro="" textlink="">
      <xdr:nvSpPr>
        <xdr:cNvPr id="340" name="n_3mainValue【市民会館】&#10;有形固定資産減価償却率">
          <a:extLst>
            <a:ext uri="{FF2B5EF4-FFF2-40B4-BE49-F238E27FC236}">
              <a16:creationId xmlns:a16="http://schemas.microsoft.com/office/drawing/2014/main" id="{9CBBCEAE-4A44-455E-BA91-79BD32C06B17}"/>
            </a:ext>
          </a:extLst>
        </xdr:cNvPr>
        <xdr:cNvSpPr txBox="1"/>
      </xdr:nvSpPr>
      <xdr:spPr>
        <a:xfrm>
          <a:off x="1641484" y="1711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94541</xdr:rowOff>
    </xdr:from>
    <xdr:ext cx="405111" cy="259045"/>
    <xdr:sp macro="" textlink="">
      <xdr:nvSpPr>
        <xdr:cNvPr id="341" name="n_4mainValue【市民会館】&#10;有形固定資産減価償却率">
          <a:extLst>
            <a:ext uri="{FF2B5EF4-FFF2-40B4-BE49-F238E27FC236}">
              <a16:creationId xmlns:a16="http://schemas.microsoft.com/office/drawing/2014/main" id="{10813A76-71A3-44DE-B719-87E86B24060D}"/>
            </a:ext>
          </a:extLst>
        </xdr:cNvPr>
        <xdr:cNvSpPr txBox="1"/>
      </xdr:nvSpPr>
      <xdr:spPr>
        <a:xfrm>
          <a:off x="855354" y="1707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a:extLst>
            <a:ext uri="{FF2B5EF4-FFF2-40B4-BE49-F238E27FC236}">
              <a16:creationId xmlns:a16="http://schemas.microsoft.com/office/drawing/2014/main" id="{EA85EDA0-6B28-4FBD-A5CB-23C59724E0B1}"/>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a:extLst>
            <a:ext uri="{FF2B5EF4-FFF2-40B4-BE49-F238E27FC236}">
              <a16:creationId xmlns:a16="http://schemas.microsoft.com/office/drawing/2014/main" id="{35B96473-6B53-4F81-9449-56FB957B3FD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a:extLst>
            <a:ext uri="{FF2B5EF4-FFF2-40B4-BE49-F238E27FC236}">
              <a16:creationId xmlns:a16="http://schemas.microsoft.com/office/drawing/2014/main" id="{0CDA1FC2-503E-4EF6-9584-6A3C09C5A7B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a:extLst>
            <a:ext uri="{FF2B5EF4-FFF2-40B4-BE49-F238E27FC236}">
              <a16:creationId xmlns:a16="http://schemas.microsoft.com/office/drawing/2014/main" id="{37DC9313-6541-45B9-B491-52D0D1438EEF}"/>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a:extLst>
            <a:ext uri="{FF2B5EF4-FFF2-40B4-BE49-F238E27FC236}">
              <a16:creationId xmlns:a16="http://schemas.microsoft.com/office/drawing/2014/main" id="{0FF8BC9E-5A46-4E4F-AF14-B41E2B2A11D4}"/>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a:extLst>
            <a:ext uri="{FF2B5EF4-FFF2-40B4-BE49-F238E27FC236}">
              <a16:creationId xmlns:a16="http://schemas.microsoft.com/office/drawing/2014/main" id="{58CAD359-1D30-4CA0-8C3C-A7F8F48D066F}"/>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a:extLst>
            <a:ext uri="{FF2B5EF4-FFF2-40B4-BE49-F238E27FC236}">
              <a16:creationId xmlns:a16="http://schemas.microsoft.com/office/drawing/2014/main" id="{25D3E64B-BB62-4A25-9FC5-6E504C6D3872}"/>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a:extLst>
            <a:ext uri="{FF2B5EF4-FFF2-40B4-BE49-F238E27FC236}">
              <a16:creationId xmlns:a16="http://schemas.microsoft.com/office/drawing/2014/main" id="{4966E17F-A95C-40AA-843F-63CA397018ED}"/>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a:extLst>
            <a:ext uri="{FF2B5EF4-FFF2-40B4-BE49-F238E27FC236}">
              <a16:creationId xmlns:a16="http://schemas.microsoft.com/office/drawing/2014/main" id="{186E7466-00D2-452A-97FC-9C8A1384D277}"/>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a:extLst>
            <a:ext uri="{FF2B5EF4-FFF2-40B4-BE49-F238E27FC236}">
              <a16:creationId xmlns:a16="http://schemas.microsoft.com/office/drawing/2014/main" id="{346F3522-6180-4228-9F4D-A4C22D756FA9}"/>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2" name="直線コネクタ 351">
          <a:extLst>
            <a:ext uri="{FF2B5EF4-FFF2-40B4-BE49-F238E27FC236}">
              <a16:creationId xmlns:a16="http://schemas.microsoft.com/office/drawing/2014/main" id="{FA6CF8DE-5496-41CC-AFD2-4A9987B934AA}"/>
            </a:ext>
          </a:extLst>
        </xdr:cNvPr>
        <xdr:cNvCxnSpPr/>
      </xdr:nvCxnSpPr>
      <xdr:spPr>
        <a:xfrm>
          <a:off x="5960110" y="187234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3" name="テキスト ボックス 352">
          <a:extLst>
            <a:ext uri="{FF2B5EF4-FFF2-40B4-BE49-F238E27FC236}">
              <a16:creationId xmlns:a16="http://schemas.microsoft.com/office/drawing/2014/main" id="{BBB8B289-BBC2-4A17-9357-52B91D113650}"/>
            </a:ext>
          </a:extLst>
        </xdr:cNvPr>
        <xdr:cNvSpPr txBox="1"/>
      </xdr:nvSpPr>
      <xdr:spPr>
        <a:xfrm>
          <a:off x="552722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4" name="直線コネクタ 353">
          <a:extLst>
            <a:ext uri="{FF2B5EF4-FFF2-40B4-BE49-F238E27FC236}">
              <a16:creationId xmlns:a16="http://schemas.microsoft.com/office/drawing/2014/main" id="{45177580-F7B8-456E-8AF8-D2F3B0497D86}"/>
            </a:ext>
          </a:extLst>
        </xdr:cNvPr>
        <xdr:cNvCxnSpPr/>
      </xdr:nvCxnSpPr>
      <xdr:spPr>
        <a:xfrm>
          <a:off x="5960110" y="1840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5" name="テキスト ボックス 354">
          <a:extLst>
            <a:ext uri="{FF2B5EF4-FFF2-40B4-BE49-F238E27FC236}">
              <a16:creationId xmlns:a16="http://schemas.microsoft.com/office/drawing/2014/main" id="{F0D23F9C-91B3-4E16-9FF7-C0BEDE00C942}"/>
            </a:ext>
          </a:extLst>
        </xdr:cNvPr>
        <xdr:cNvSpPr txBox="1"/>
      </xdr:nvSpPr>
      <xdr:spPr>
        <a:xfrm>
          <a:off x="5527221"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6" name="直線コネクタ 355">
          <a:extLst>
            <a:ext uri="{FF2B5EF4-FFF2-40B4-BE49-F238E27FC236}">
              <a16:creationId xmlns:a16="http://schemas.microsoft.com/office/drawing/2014/main" id="{E7EF5E22-8979-4170-AFCC-71B2EDAA0679}"/>
            </a:ext>
          </a:extLst>
        </xdr:cNvPr>
        <xdr:cNvCxnSpPr/>
      </xdr:nvCxnSpPr>
      <xdr:spPr>
        <a:xfrm>
          <a:off x="5960110" y="1806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7" name="テキスト ボックス 356">
          <a:extLst>
            <a:ext uri="{FF2B5EF4-FFF2-40B4-BE49-F238E27FC236}">
              <a16:creationId xmlns:a16="http://schemas.microsoft.com/office/drawing/2014/main" id="{050DDB06-581D-4C56-8AEF-852DAA1EFF1D}"/>
            </a:ext>
          </a:extLst>
        </xdr:cNvPr>
        <xdr:cNvSpPr txBox="1"/>
      </xdr:nvSpPr>
      <xdr:spPr>
        <a:xfrm>
          <a:off x="5527221"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8" name="直線コネクタ 357">
          <a:extLst>
            <a:ext uri="{FF2B5EF4-FFF2-40B4-BE49-F238E27FC236}">
              <a16:creationId xmlns:a16="http://schemas.microsoft.com/office/drawing/2014/main" id="{D69CBCCA-044A-4A5D-887B-90EF55143F2F}"/>
            </a:ext>
          </a:extLst>
        </xdr:cNvPr>
        <xdr:cNvCxnSpPr/>
      </xdr:nvCxnSpPr>
      <xdr:spPr>
        <a:xfrm>
          <a:off x="5960110" y="1774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9" name="テキスト ボックス 358">
          <a:extLst>
            <a:ext uri="{FF2B5EF4-FFF2-40B4-BE49-F238E27FC236}">
              <a16:creationId xmlns:a16="http://schemas.microsoft.com/office/drawing/2014/main" id="{DB75B22A-B6B7-4EAD-A759-E7763527E9B8}"/>
            </a:ext>
          </a:extLst>
        </xdr:cNvPr>
        <xdr:cNvSpPr txBox="1"/>
      </xdr:nvSpPr>
      <xdr:spPr>
        <a:xfrm>
          <a:off x="55272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0" name="直線コネクタ 359">
          <a:extLst>
            <a:ext uri="{FF2B5EF4-FFF2-40B4-BE49-F238E27FC236}">
              <a16:creationId xmlns:a16="http://schemas.microsoft.com/office/drawing/2014/main" id="{8120813D-034A-41DD-A00E-1B662203CF3D}"/>
            </a:ext>
          </a:extLst>
        </xdr:cNvPr>
        <xdr:cNvCxnSpPr/>
      </xdr:nvCxnSpPr>
      <xdr:spPr>
        <a:xfrm>
          <a:off x="5960110" y="1741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1" name="テキスト ボックス 360">
          <a:extLst>
            <a:ext uri="{FF2B5EF4-FFF2-40B4-BE49-F238E27FC236}">
              <a16:creationId xmlns:a16="http://schemas.microsoft.com/office/drawing/2014/main" id="{0B7C95D3-46EF-416B-8018-2D8E7B007FB0}"/>
            </a:ext>
          </a:extLst>
        </xdr:cNvPr>
        <xdr:cNvSpPr txBox="1"/>
      </xdr:nvSpPr>
      <xdr:spPr>
        <a:xfrm>
          <a:off x="5527221"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2" name="直線コネクタ 361">
          <a:extLst>
            <a:ext uri="{FF2B5EF4-FFF2-40B4-BE49-F238E27FC236}">
              <a16:creationId xmlns:a16="http://schemas.microsoft.com/office/drawing/2014/main" id="{A30EF7C5-74B4-4949-858E-2EAB3F307092}"/>
            </a:ext>
          </a:extLst>
        </xdr:cNvPr>
        <xdr:cNvCxnSpPr/>
      </xdr:nvCxnSpPr>
      <xdr:spPr>
        <a:xfrm>
          <a:off x="5960110" y="1709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3" name="テキスト ボックス 362">
          <a:extLst>
            <a:ext uri="{FF2B5EF4-FFF2-40B4-BE49-F238E27FC236}">
              <a16:creationId xmlns:a16="http://schemas.microsoft.com/office/drawing/2014/main" id="{0E808E48-ACF5-4126-9372-264EE15E30E5}"/>
            </a:ext>
          </a:extLst>
        </xdr:cNvPr>
        <xdr:cNvSpPr txBox="1"/>
      </xdr:nvSpPr>
      <xdr:spPr>
        <a:xfrm>
          <a:off x="5527221"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4" name="直線コネクタ 363">
          <a:extLst>
            <a:ext uri="{FF2B5EF4-FFF2-40B4-BE49-F238E27FC236}">
              <a16:creationId xmlns:a16="http://schemas.microsoft.com/office/drawing/2014/main" id="{CA6D08EE-E3F1-49DD-A7F7-F64DB3DCA8A2}"/>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5" name="テキスト ボックス 364">
          <a:extLst>
            <a:ext uri="{FF2B5EF4-FFF2-40B4-BE49-F238E27FC236}">
              <a16:creationId xmlns:a16="http://schemas.microsoft.com/office/drawing/2014/main" id="{1817222D-58CB-42E7-B9DA-04D19EEDAB0B}"/>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6" name="【市民会館】&#10;一人当たり面積グラフ枠">
          <a:extLst>
            <a:ext uri="{FF2B5EF4-FFF2-40B4-BE49-F238E27FC236}">
              <a16:creationId xmlns:a16="http://schemas.microsoft.com/office/drawing/2014/main" id="{36AF1736-9C11-4846-ADAD-9699AE23B975}"/>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7" name="直線コネクタ 366">
          <a:extLst>
            <a:ext uri="{FF2B5EF4-FFF2-40B4-BE49-F238E27FC236}">
              <a16:creationId xmlns:a16="http://schemas.microsoft.com/office/drawing/2014/main" id="{F6637A43-3F54-4E61-83DF-2AE7DF60CB47}"/>
            </a:ext>
          </a:extLst>
        </xdr:cNvPr>
        <xdr:cNvCxnSpPr/>
      </xdr:nvCxnSpPr>
      <xdr:spPr>
        <a:xfrm flipV="1">
          <a:off x="9429115" y="17274540"/>
          <a:ext cx="0" cy="141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8" name="【市民会館】&#10;一人当たり面積最小値テキスト">
          <a:extLst>
            <a:ext uri="{FF2B5EF4-FFF2-40B4-BE49-F238E27FC236}">
              <a16:creationId xmlns:a16="http://schemas.microsoft.com/office/drawing/2014/main" id="{17273590-131F-4751-A0D1-0C51EE7AB84B}"/>
            </a:ext>
          </a:extLst>
        </xdr:cNvPr>
        <xdr:cNvSpPr txBox="1"/>
      </xdr:nvSpPr>
      <xdr:spPr>
        <a:xfrm>
          <a:off x="9467850" y="1869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9" name="直線コネクタ 368">
          <a:extLst>
            <a:ext uri="{FF2B5EF4-FFF2-40B4-BE49-F238E27FC236}">
              <a16:creationId xmlns:a16="http://schemas.microsoft.com/office/drawing/2014/main" id="{8A8EDF5F-70A5-4A52-9E51-AE99735C154D}"/>
            </a:ext>
          </a:extLst>
        </xdr:cNvPr>
        <xdr:cNvCxnSpPr/>
      </xdr:nvCxnSpPr>
      <xdr:spPr>
        <a:xfrm>
          <a:off x="9356090" y="186891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70" name="【市民会館】&#10;一人当たり面積最大値テキスト">
          <a:extLst>
            <a:ext uri="{FF2B5EF4-FFF2-40B4-BE49-F238E27FC236}">
              <a16:creationId xmlns:a16="http://schemas.microsoft.com/office/drawing/2014/main" id="{E1F5288C-8D47-46C4-A9A8-F1E66602EB85}"/>
            </a:ext>
          </a:extLst>
        </xdr:cNvPr>
        <xdr:cNvSpPr txBox="1"/>
      </xdr:nvSpPr>
      <xdr:spPr>
        <a:xfrm>
          <a:off x="946785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71" name="直線コネクタ 370">
          <a:extLst>
            <a:ext uri="{FF2B5EF4-FFF2-40B4-BE49-F238E27FC236}">
              <a16:creationId xmlns:a16="http://schemas.microsoft.com/office/drawing/2014/main" id="{5A676A35-BA2F-4B6E-9CBF-3BE77AF78E7E}"/>
            </a:ext>
          </a:extLst>
        </xdr:cNvPr>
        <xdr:cNvCxnSpPr/>
      </xdr:nvCxnSpPr>
      <xdr:spPr>
        <a:xfrm>
          <a:off x="9356090" y="172745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2" name="【市民会館】&#10;一人当たり面積平均値テキスト">
          <a:extLst>
            <a:ext uri="{FF2B5EF4-FFF2-40B4-BE49-F238E27FC236}">
              <a16:creationId xmlns:a16="http://schemas.microsoft.com/office/drawing/2014/main" id="{FADA04D9-1E0A-4549-9175-7E15D14B0155}"/>
            </a:ext>
          </a:extLst>
        </xdr:cNvPr>
        <xdr:cNvSpPr txBox="1"/>
      </xdr:nvSpPr>
      <xdr:spPr>
        <a:xfrm>
          <a:off x="9467850" y="1810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3" name="フローチャート: 判断 372">
          <a:extLst>
            <a:ext uri="{FF2B5EF4-FFF2-40B4-BE49-F238E27FC236}">
              <a16:creationId xmlns:a16="http://schemas.microsoft.com/office/drawing/2014/main" id="{52F8CAFD-824B-4ADB-AC23-87082A7984BE}"/>
            </a:ext>
          </a:extLst>
        </xdr:cNvPr>
        <xdr:cNvSpPr/>
      </xdr:nvSpPr>
      <xdr:spPr>
        <a:xfrm>
          <a:off x="9394190" y="1825978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4" name="フローチャート: 判断 373">
          <a:extLst>
            <a:ext uri="{FF2B5EF4-FFF2-40B4-BE49-F238E27FC236}">
              <a16:creationId xmlns:a16="http://schemas.microsoft.com/office/drawing/2014/main" id="{216D313F-B6EC-4D02-8CCA-2F8A66E3159F}"/>
            </a:ext>
          </a:extLst>
        </xdr:cNvPr>
        <xdr:cNvSpPr/>
      </xdr:nvSpPr>
      <xdr:spPr>
        <a:xfrm>
          <a:off x="8632190" y="182714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40657</xdr:rowOff>
    </xdr:from>
    <xdr:ext cx="469744" cy="259045"/>
    <xdr:sp macro="" textlink="">
      <xdr:nvSpPr>
        <xdr:cNvPr id="375" name="n_1aveValue【市民会館】&#10;一人当たり面積">
          <a:extLst>
            <a:ext uri="{FF2B5EF4-FFF2-40B4-BE49-F238E27FC236}">
              <a16:creationId xmlns:a16="http://schemas.microsoft.com/office/drawing/2014/main" id="{8E3FA561-6544-479A-BE1A-1221190D18B9}"/>
            </a:ext>
          </a:extLst>
        </xdr:cNvPr>
        <xdr:cNvSpPr txBox="1"/>
      </xdr:nvSpPr>
      <xdr:spPr>
        <a:xfrm>
          <a:off x="845446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85816</xdr:rowOff>
    </xdr:from>
    <xdr:to>
      <xdr:col>46</xdr:col>
      <xdr:colOff>38100</xdr:colOff>
      <xdr:row>107</xdr:row>
      <xdr:rowOff>15966</xdr:rowOff>
    </xdr:to>
    <xdr:sp macro="" textlink="">
      <xdr:nvSpPr>
        <xdr:cNvPr id="376" name="フローチャート: 判断 375">
          <a:extLst>
            <a:ext uri="{FF2B5EF4-FFF2-40B4-BE49-F238E27FC236}">
              <a16:creationId xmlns:a16="http://schemas.microsoft.com/office/drawing/2014/main" id="{4D6D42E0-49A6-403A-89B1-4DB5F80E2AA9}"/>
            </a:ext>
          </a:extLst>
        </xdr:cNvPr>
        <xdr:cNvSpPr/>
      </xdr:nvSpPr>
      <xdr:spPr>
        <a:xfrm>
          <a:off x="7846060" y="182614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32493</xdr:rowOff>
    </xdr:from>
    <xdr:ext cx="469744" cy="259045"/>
    <xdr:sp macro="" textlink="">
      <xdr:nvSpPr>
        <xdr:cNvPr id="377" name="n_2aveValue【市民会館】&#10;一人当たり面積">
          <a:extLst>
            <a:ext uri="{FF2B5EF4-FFF2-40B4-BE49-F238E27FC236}">
              <a16:creationId xmlns:a16="http://schemas.microsoft.com/office/drawing/2014/main" id="{1079B826-73F2-43CD-B10E-F5DFF26BF568}"/>
            </a:ext>
          </a:extLst>
        </xdr:cNvPr>
        <xdr:cNvSpPr txBox="1"/>
      </xdr:nvSpPr>
      <xdr:spPr>
        <a:xfrm>
          <a:off x="7673417" y="1803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89081</xdr:rowOff>
    </xdr:from>
    <xdr:to>
      <xdr:col>41</xdr:col>
      <xdr:colOff>101600</xdr:colOff>
      <xdr:row>107</xdr:row>
      <xdr:rowOff>19231</xdr:rowOff>
    </xdr:to>
    <xdr:sp macro="" textlink="">
      <xdr:nvSpPr>
        <xdr:cNvPr id="378" name="フローチャート: 判断 377">
          <a:extLst>
            <a:ext uri="{FF2B5EF4-FFF2-40B4-BE49-F238E27FC236}">
              <a16:creationId xmlns:a16="http://schemas.microsoft.com/office/drawing/2014/main" id="{953327A3-E307-46B9-A34F-13DC2577FC78}"/>
            </a:ext>
          </a:extLst>
        </xdr:cNvPr>
        <xdr:cNvSpPr/>
      </xdr:nvSpPr>
      <xdr:spPr>
        <a:xfrm>
          <a:off x="7029450" y="182665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35758</xdr:rowOff>
    </xdr:from>
    <xdr:ext cx="469744" cy="259045"/>
    <xdr:sp macro="" textlink="">
      <xdr:nvSpPr>
        <xdr:cNvPr id="379" name="n_3aveValue【市民会館】&#10;一人当たり面積">
          <a:extLst>
            <a:ext uri="{FF2B5EF4-FFF2-40B4-BE49-F238E27FC236}">
              <a16:creationId xmlns:a16="http://schemas.microsoft.com/office/drawing/2014/main" id="{3D9EF9E0-BAD3-4740-AA28-66C47EC202D2}"/>
            </a:ext>
          </a:extLst>
        </xdr:cNvPr>
        <xdr:cNvSpPr txBox="1"/>
      </xdr:nvSpPr>
      <xdr:spPr>
        <a:xfrm>
          <a:off x="6866332"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157662</xdr:rowOff>
    </xdr:from>
    <xdr:to>
      <xdr:col>36</xdr:col>
      <xdr:colOff>165100</xdr:colOff>
      <xdr:row>107</xdr:row>
      <xdr:rowOff>87812</xdr:rowOff>
    </xdr:to>
    <xdr:sp macro="" textlink="">
      <xdr:nvSpPr>
        <xdr:cNvPr id="380" name="フローチャート: 判断 379">
          <a:extLst>
            <a:ext uri="{FF2B5EF4-FFF2-40B4-BE49-F238E27FC236}">
              <a16:creationId xmlns:a16="http://schemas.microsoft.com/office/drawing/2014/main" id="{6BF2308E-2F19-4DA5-9252-131585FEF954}"/>
            </a:ext>
          </a:extLst>
        </xdr:cNvPr>
        <xdr:cNvSpPr/>
      </xdr:nvSpPr>
      <xdr:spPr>
        <a:xfrm>
          <a:off x="6231890" y="1833326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107</xdr:row>
      <xdr:rowOff>78939</xdr:rowOff>
    </xdr:from>
    <xdr:ext cx="469744" cy="259045"/>
    <xdr:sp macro="" textlink="">
      <xdr:nvSpPr>
        <xdr:cNvPr id="381" name="n_4aveValue【市民会館】&#10;一人当たり面積">
          <a:extLst>
            <a:ext uri="{FF2B5EF4-FFF2-40B4-BE49-F238E27FC236}">
              <a16:creationId xmlns:a16="http://schemas.microsoft.com/office/drawing/2014/main" id="{B413F2B0-D8BB-4804-BAE2-43B15717E54A}"/>
            </a:ext>
          </a:extLst>
        </xdr:cNvPr>
        <xdr:cNvSpPr txBox="1"/>
      </xdr:nvSpPr>
      <xdr:spPr>
        <a:xfrm>
          <a:off x="6068772"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58AD0B35-95A0-4FAD-BFED-A367A7C259F1}"/>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B2FEC56D-65F9-4472-8A8F-326BCAFAB381}"/>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7A306564-9884-4220-B750-1AF42254B651}"/>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63E09FB-DE89-482E-B968-6F7F30483D02}"/>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A24DBF35-CF14-40AB-9AD0-C0964036A59B}"/>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97245</xdr:rowOff>
    </xdr:from>
    <xdr:to>
      <xdr:col>55</xdr:col>
      <xdr:colOff>50800</xdr:colOff>
      <xdr:row>107</xdr:row>
      <xdr:rowOff>27395</xdr:rowOff>
    </xdr:to>
    <xdr:sp macro="" textlink="">
      <xdr:nvSpPr>
        <xdr:cNvPr id="387" name="楕円 386">
          <a:extLst>
            <a:ext uri="{FF2B5EF4-FFF2-40B4-BE49-F238E27FC236}">
              <a16:creationId xmlns:a16="http://schemas.microsoft.com/office/drawing/2014/main" id="{BFB5390C-B8BF-4B20-9678-B529F5D76E1D}"/>
            </a:ext>
          </a:extLst>
        </xdr:cNvPr>
        <xdr:cNvSpPr/>
      </xdr:nvSpPr>
      <xdr:spPr>
        <a:xfrm>
          <a:off x="9394190" y="1826713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75672</xdr:rowOff>
    </xdr:from>
    <xdr:ext cx="469744" cy="259045"/>
    <xdr:sp macro="" textlink="">
      <xdr:nvSpPr>
        <xdr:cNvPr id="388" name="【市民会館】&#10;一人当たり面積該当値テキスト">
          <a:extLst>
            <a:ext uri="{FF2B5EF4-FFF2-40B4-BE49-F238E27FC236}">
              <a16:creationId xmlns:a16="http://schemas.microsoft.com/office/drawing/2014/main" id="{C3A6FB67-A1C3-4F75-8770-665F3C6DCB68}"/>
            </a:ext>
          </a:extLst>
        </xdr:cNvPr>
        <xdr:cNvSpPr txBox="1"/>
      </xdr:nvSpPr>
      <xdr:spPr>
        <a:xfrm>
          <a:off x="946785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103777</xdr:rowOff>
    </xdr:from>
    <xdr:to>
      <xdr:col>50</xdr:col>
      <xdr:colOff>165100</xdr:colOff>
      <xdr:row>107</xdr:row>
      <xdr:rowOff>33927</xdr:rowOff>
    </xdr:to>
    <xdr:sp macro="" textlink="">
      <xdr:nvSpPr>
        <xdr:cNvPr id="389" name="楕円 388">
          <a:extLst>
            <a:ext uri="{FF2B5EF4-FFF2-40B4-BE49-F238E27FC236}">
              <a16:creationId xmlns:a16="http://schemas.microsoft.com/office/drawing/2014/main" id="{CCE4BBF1-1719-4856-AF6E-2023250D05CC}"/>
            </a:ext>
          </a:extLst>
        </xdr:cNvPr>
        <xdr:cNvSpPr/>
      </xdr:nvSpPr>
      <xdr:spPr>
        <a:xfrm>
          <a:off x="8632190" y="1827557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148045</xdr:rowOff>
    </xdr:from>
    <xdr:to>
      <xdr:col>55</xdr:col>
      <xdr:colOff>0</xdr:colOff>
      <xdr:row>106</xdr:row>
      <xdr:rowOff>154577</xdr:rowOff>
    </xdr:to>
    <xdr:cxnSp macro="">
      <xdr:nvCxnSpPr>
        <xdr:cNvPr id="390" name="直線コネクタ 389">
          <a:extLst>
            <a:ext uri="{FF2B5EF4-FFF2-40B4-BE49-F238E27FC236}">
              <a16:creationId xmlns:a16="http://schemas.microsoft.com/office/drawing/2014/main" id="{F9B5E259-2FEE-4DF4-9242-0637DE817BB9}"/>
            </a:ext>
          </a:extLst>
        </xdr:cNvPr>
        <xdr:cNvCxnSpPr/>
      </xdr:nvCxnSpPr>
      <xdr:spPr>
        <a:xfrm flipV="1">
          <a:off x="8686800" y="18319840"/>
          <a:ext cx="74295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110308</xdr:rowOff>
    </xdr:from>
    <xdr:to>
      <xdr:col>46</xdr:col>
      <xdr:colOff>38100</xdr:colOff>
      <xdr:row>107</xdr:row>
      <xdr:rowOff>40458</xdr:rowOff>
    </xdr:to>
    <xdr:sp macro="" textlink="">
      <xdr:nvSpPr>
        <xdr:cNvPr id="391" name="楕円 390">
          <a:extLst>
            <a:ext uri="{FF2B5EF4-FFF2-40B4-BE49-F238E27FC236}">
              <a16:creationId xmlns:a16="http://schemas.microsoft.com/office/drawing/2014/main" id="{51CE9118-D89B-41EA-82E3-A1228BCB7676}"/>
            </a:ext>
          </a:extLst>
        </xdr:cNvPr>
        <xdr:cNvSpPr/>
      </xdr:nvSpPr>
      <xdr:spPr>
        <a:xfrm>
          <a:off x="7846060" y="182821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154577</xdr:rowOff>
    </xdr:from>
    <xdr:to>
      <xdr:col>50</xdr:col>
      <xdr:colOff>114300</xdr:colOff>
      <xdr:row>106</xdr:row>
      <xdr:rowOff>161108</xdr:rowOff>
    </xdr:to>
    <xdr:cxnSp macro="">
      <xdr:nvCxnSpPr>
        <xdr:cNvPr id="392" name="直線コネクタ 391">
          <a:extLst>
            <a:ext uri="{FF2B5EF4-FFF2-40B4-BE49-F238E27FC236}">
              <a16:creationId xmlns:a16="http://schemas.microsoft.com/office/drawing/2014/main" id="{40AA2D2B-653D-4922-B2EF-099F44052953}"/>
            </a:ext>
          </a:extLst>
        </xdr:cNvPr>
        <xdr:cNvCxnSpPr/>
      </xdr:nvCxnSpPr>
      <xdr:spPr>
        <a:xfrm flipV="1">
          <a:off x="7889240" y="18328277"/>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393" name="楕円 392">
          <a:extLst>
            <a:ext uri="{FF2B5EF4-FFF2-40B4-BE49-F238E27FC236}">
              <a16:creationId xmlns:a16="http://schemas.microsoft.com/office/drawing/2014/main" id="{DB105BCB-C75C-48BE-BEB1-217F4BECC67E}"/>
            </a:ext>
          </a:extLst>
        </xdr:cNvPr>
        <xdr:cNvSpPr/>
      </xdr:nvSpPr>
      <xdr:spPr>
        <a:xfrm>
          <a:off x="7029450" y="182905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161108</xdr:rowOff>
    </xdr:from>
    <xdr:to>
      <xdr:col>45</xdr:col>
      <xdr:colOff>177800</xdr:colOff>
      <xdr:row>106</xdr:row>
      <xdr:rowOff>167639</xdr:rowOff>
    </xdr:to>
    <xdr:cxnSp macro="">
      <xdr:nvCxnSpPr>
        <xdr:cNvPr id="394" name="直線コネクタ 393">
          <a:extLst>
            <a:ext uri="{FF2B5EF4-FFF2-40B4-BE49-F238E27FC236}">
              <a16:creationId xmlns:a16="http://schemas.microsoft.com/office/drawing/2014/main" id="{E55889AB-38D6-45F2-8945-C6F52682F65A}"/>
            </a:ext>
          </a:extLst>
        </xdr:cNvPr>
        <xdr:cNvCxnSpPr/>
      </xdr:nvCxnSpPr>
      <xdr:spPr>
        <a:xfrm flipV="1">
          <a:off x="7084060" y="18336713"/>
          <a:ext cx="80518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121738</xdr:rowOff>
    </xdr:from>
    <xdr:to>
      <xdr:col>36</xdr:col>
      <xdr:colOff>165100</xdr:colOff>
      <xdr:row>107</xdr:row>
      <xdr:rowOff>51888</xdr:rowOff>
    </xdr:to>
    <xdr:sp macro="" textlink="">
      <xdr:nvSpPr>
        <xdr:cNvPr id="395" name="楕円 394">
          <a:extLst>
            <a:ext uri="{FF2B5EF4-FFF2-40B4-BE49-F238E27FC236}">
              <a16:creationId xmlns:a16="http://schemas.microsoft.com/office/drawing/2014/main" id="{F4235ED4-B113-4C4A-AA73-46C25F7D9EC9}"/>
            </a:ext>
          </a:extLst>
        </xdr:cNvPr>
        <xdr:cNvSpPr/>
      </xdr:nvSpPr>
      <xdr:spPr>
        <a:xfrm>
          <a:off x="6231890" y="1829734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107</xdr:row>
      <xdr:rowOff>1088</xdr:rowOff>
    </xdr:to>
    <xdr:cxnSp macro="">
      <xdr:nvCxnSpPr>
        <xdr:cNvPr id="396" name="直線コネクタ 395">
          <a:extLst>
            <a:ext uri="{FF2B5EF4-FFF2-40B4-BE49-F238E27FC236}">
              <a16:creationId xmlns:a16="http://schemas.microsoft.com/office/drawing/2014/main" id="{2A176CCC-313E-48B3-A159-A985D4826CF4}"/>
            </a:ext>
          </a:extLst>
        </xdr:cNvPr>
        <xdr:cNvCxnSpPr/>
      </xdr:nvCxnSpPr>
      <xdr:spPr>
        <a:xfrm flipV="1">
          <a:off x="6286500" y="18345149"/>
          <a:ext cx="79756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25054</xdr:rowOff>
    </xdr:from>
    <xdr:ext cx="469744" cy="259045"/>
    <xdr:sp macro="" textlink="">
      <xdr:nvSpPr>
        <xdr:cNvPr id="397" name="n_1mainValue【市民会館】&#10;一人当たり面積">
          <a:extLst>
            <a:ext uri="{FF2B5EF4-FFF2-40B4-BE49-F238E27FC236}">
              <a16:creationId xmlns:a16="http://schemas.microsoft.com/office/drawing/2014/main" id="{A2089591-4A5A-4018-962F-3A0B51FEDA6C}"/>
            </a:ext>
          </a:extLst>
        </xdr:cNvPr>
        <xdr:cNvSpPr txBox="1"/>
      </xdr:nvSpPr>
      <xdr:spPr>
        <a:xfrm>
          <a:off x="8454467" y="183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31585</xdr:rowOff>
    </xdr:from>
    <xdr:ext cx="469744" cy="259045"/>
    <xdr:sp macro="" textlink="">
      <xdr:nvSpPr>
        <xdr:cNvPr id="398" name="n_2mainValue【市民会館】&#10;一人当たり面積">
          <a:extLst>
            <a:ext uri="{FF2B5EF4-FFF2-40B4-BE49-F238E27FC236}">
              <a16:creationId xmlns:a16="http://schemas.microsoft.com/office/drawing/2014/main" id="{A532AD1E-5780-4459-9BA0-D6AAC0AF4C92}"/>
            </a:ext>
          </a:extLst>
        </xdr:cNvPr>
        <xdr:cNvSpPr txBox="1"/>
      </xdr:nvSpPr>
      <xdr:spPr>
        <a:xfrm>
          <a:off x="7673417" y="1837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399" name="n_3mainValue【市民会館】&#10;一人当たり面積">
          <a:extLst>
            <a:ext uri="{FF2B5EF4-FFF2-40B4-BE49-F238E27FC236}">
              <a16:creationId xmlns:a16="http://schemas.microsoft.com/office/drawing/2014/main" id="{16E462A9-039D-4997-86B8-8AF61B7ECCE3}"/>
            </a:ext>
          </a:extLst>
        </xdr:cNvPr>
        <xdr:cNvSpPr txBox="1"/>
      </xdr:nvSpPr>
      <xdr:spPr>
        <a:xfrm>
          <a:off x="6866332"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68415</xdr:rowOff>
    </xdr:from>
    <xdr:ext cx="469744" cy="259045"/>
    <xdr:sp macro="" textlink="">
      <xdr:nvSpPr>
        <xdr:cNvPr id="400" name="n_4mainValue【市民会館】&#10;一人当たり面積">
          <a:extLst>
            <a:ext uri="{FF2B5EF4-FFF2-40B4-BE49-F238E27FC236}">
              <a16:creationId xmlns:a16="http://schemas.microsoft.com/office/drawing/2014/main" id="{37ED7632-9418-4E00-B984-FCA03D9A898B}"/>
            </a:ext>
          </a:extLst>
        </xdr:cNvPr>
        <xdr:cNvSpPr txBox="1"/>
      </xdr:nvSpPr>
      <xdr:spPr>
        <a:xfrm>
          <a:off x="6068772" y="1806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a:extLst>
            <a:ext uri="{FF2B5EF4-FFF2-40B4-BE49-F238E27FC236}">
              <a16:creationId xmlns:a16="http://schemas.microsoft.com/office/drawing/2014/main" id="{B0B0170C-1996-423A-A01A-40ED00AC4E74}"/>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a:extLst>
            <a:ext uri="{FF2B5EF4-FFF2-40B4-BE49-F238E27FC236}">
              <a16:creationId xmlns:a16="http://schemas.microsoft.com/office/drawing/2014/main" id="{3502B209-ADBD-4AA3-940C-52AF482FBB0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a:extLst>
            <a:ext uri="{FF2B5EF4-FFF2-40B4-BE49-F238E27FC236}">
              <a16:creationId xmlns:a16="http://schemas.microsoft.com/office/drawing/2014/main" id="{275124CE-2E0C-444E-9DC1-3A6EAFA6C54A}"/>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a:extLst>
            <a:ext uri="{FF2B5EF4-FFF2-40B4-BE49-F238E27FC236}">
              <a16:creationId xmlns:a16="http://schemas.microsoft.com/office/drawing/2014/main" id="{FBF658B1-5099-4B7D-B384-A80F287FCD51}"/>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a:extLst>
            <a:ext uri="{FF2B5EF4-FFF2-40B4-BE49-F238E27FC236}">
              <a16:creationId xmlns:a16="http://schemas.microsoft.com/office/drawing/2014/main" id="{F565601A-BFCB-4C07-B0D6-E31AEA448296}"/>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a:extLst>
            <a:ext uri="{FF2B5EF4-FFF2-40B4-BE49-F238E27FC236}">
              <a16:creationId xmlns:a16="http://schemas.microsoft.com/office/drawing/2014/main" id="{31AB019E-E66B-47F9-8261-03692DFC449C}"/>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a:extLst>
            <a:ext uri="{FF2B5EF4-FFF2-40B4-BE49-F238E27FC236}">
              <a16:creationId xmlns:a16="http://schemas.microsoft.com/office/drawing/2014/main" id="{E3DB8AFC-298D-43A1-805B-AB8C1EA033C8}"/>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a:extLst>
            <a:ext uri="{FF2B5EF4-FFF2-40B4-BE49-F238E27FC236}">
              <a16:creationId xmlns:a16="http://schemas.microsoft.com/office/drawing/2014/main" id="{B61E81B4-6CCC-4F0C-8CBE-6A06B98F043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a:extLst>
            <a:ext uri="{FF2B5EF4-FFF2-40B4-BE49-F238E27FC236}">
              <a16:creationId xmlns:a16="http://schemas.microsoft.com/office/drawing/2014/main" id="{F8EFF981-0F6C-4C6A-A090-B49BA4C4FB8C}"/>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a:extLst>
            <a:ext uri="{FF2B5EF4-FFF2-40B4-BE49-F238E27FC236}">
              <a16:creationId xmlns:a16="http://schemas.microsoft.com/office/drawing/2014/main" id="{25B1A7C8-4179-446E-9FB5-36D2B0EADC56}"/>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1" name="テキスト ボックス 410">
          <a:extLst>
            <a:ext uri="{FF2B5EF4-FFF2-40B4-BE49-F238E27FC236}">
              <a16:creationId xmlns:a16="http://schemas.microsoft.com/office/drawing/2014/main" id="{950279CE-9CC9-450B-BE58-2BADEAE87563}"/>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2" name="直線コネクタ 411">
          <a:extLst>
            <a:ext uri="{FF2B5EF4-FFF2-40B4-BE49-F238E27FC236}">
              <a16:creationId xmlns:a16="http://schemas.microsoft.com/office/drawing/2014/main" id="{CA9EDB36-48FB-4E49-8F52-C6CD05AB1636}"/>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3" name="テキスト ボックス 412">
          <a:extLst>
            <a:ext uri="{FF2B5EF4-FFF2-40B4-BE49-F238E27FC236}">
              <a16:creationId xmlns:a16="http://schemas.microsoft.com/office/drawing/2014/main" id="{490BE11F-677F-4CCD-8CEA-76EB09E2CB1B}"/>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4" name="直線コネクタ 413">
          <a:extLst>
            <a:ext uri="{FF2B5EF4-FFF2-40B4-BE49-F238E27FC236}">
              <a16:creationId xmlns:a16="http://schemas.microsoft.com/office/drawing/2014/main" id="{90F35327-B9D8-413C-9747-7482A1EB9AFC}"/>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5" name="テキスト ボックス 414">
          <a:extLst>
            <a:ext uri="{FF2B5EF4-FFF2-40B4-BE49-F238E27FC236}">
              <a16:creationId xmlns:a16="http://schemas.microsoft.com/office/drawing/2014/main" id="{144EE208-FA99-42F8-9E8F-439719AF71CF}"/>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6" name="直線コネクタ 415">
          <a:extLst>
            <a:ext uri="{FF2B5EF4-FFF2-40B4-BE49-F238E27FC236}">
              <a16:creationId xmlns:a16="http://schemas.microsoft.com/office/drawing/2014/main" id="{4D2D5F50-25C8-4EE7-832E-CB135D409887}"/>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7" name="テキスト ボックス 416">
          <a:extLst>
            <a:ext uri="{FF2B5EF4-FFF2-40B4-BE49-F238E27FC236}">
              <a16:creationId xmlns:a16="http://schemas.microsoft.com/office/drawing/2014/main" id="{0F7802E9-5FD9-45A4-918F-0D752047ED50}"/>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8" name="直線コネクタ 417">
          <a:extLst>
            <a:ext uri="{FF2B5EF4-FFF2-40B4-BE49-F238E27FC236}">
              <a16:creationId xmlns:a16="http://schemas.microsoft.com/office/drawing/2014/main" id="{BF374368-9718-4FFE-9F41-CBEADFE7531A}"/>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9" name="テキスト ボックス 418">
          <a:extLst>
            <a:ext uri="{FF2B5EF4-FFF2-40B4-BE49-F238E27FC236}">
              <a16:creationId xmlns:a16="http://schemas.microsoft.com/office/drawing/2014/main" id="{4BF27559-0866-4CE0-968E-9CB3D603BEBF}"/>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0" name="直線コネクタ 419">
          <a:extLst>
            <a:ext uri="{FF2B5EF4-FFF2-40B4-BE49-F238E27FC236}">
              <a16:creationId xmlns:a16="http://schemas.microsoft.com/office/drawing/2014/main" id="{CB34898C-A286-4203-9B05-E77116AEB641}"/>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1" name="テキスト ボックス 420">
          <a:extLst>
            <a:ext uri="{FF2B5EF4-FFF2-40B4-BE49-F238E27FC236}">
              <a16:creationId xmlns:a16="http://schemas.microsoft.com/office/drawing/2014/main" id="{077DFAEF-1709-4A2D-8ADC-9892105E2831}"/>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1DB6C4F8-A167-462D-A688-39ADC2BA383E}"/>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3" name="テキスト ボックス 422">
          <a:extLst>
            <a:ext uri="{FF2B5EF4-FFF2-40B4-BE49-F238E27FC236}">
              <a16:creationId xmlns:a16="http://schemas.microsoft.com/office/drawing/2014/main" id="{34FDE3D3-F98E-4C06-B4CA-8468C2D37E5B}"/>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4" name="【一般廃棄物処理施設】&#10;有形固定資産減価償却率グラフ枠">
          <a:extLst>
            <a:ext uri="{FF2B5EF4-FFF2-40B4-BE49-F238E27FC236}">
              <a16:creationId xmlns:a16="http://schemas.microsoft.com/office/drawing/2014/main" id="{8F715B0D-F1D1-43AE-A71D-68FE143B1B0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5" name="直線コネクタ 424">
          <a:extLst>
            <a:ext uri="{FF2B5EF4-FFF2-40B4-BE49-F238E27FC236}">
              <a16:creationId xmlns:a16="http://schemas.microsoft.com/office/drawing/2014/main" id="{F984A881-2A7B-4BB3-96AF-84424AC81653}"/>
            </a:ext>
          </a:extLst>
        </xdr:cNvPr>
        <xdr:cNvCxnSpPr/>
      </xdr:nvCxnSpPr>
      <xdr:spPr>
        <a:xfrm flipV="1">
          <a:off x="14703424" y="562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6" name="【一般廃棄物処理施設】&#10;有形固定資産減価償却率最小値テキスト">
          <a:extLst>
            <a:ext uri="{FF2B5EF4-FFF2-40B4-BE49-F238E27FC236}">
              <a16:creationId xmlns:a16="http://schemas.microsoft.com/office/drawing/2014/main" id="{6721B59B-F1A0-4B04-9121-AE693E11E573}"/>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7" name="直線コネクタ 426">
          <a:extLst>
            <a:ext uri="{FF2B5EF4-FFF2-40B4-BE49-F238E27FC236}">
              <a16:creationId xmlns:a16="http://schemas.microsoft.com/office/drawing/2014/main" id="{9196AC42-3AC3-498D-A6F9-1C8631785389}"/>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8" name="【一般廃棄物処理施設】&#10;有形固定資産減価償却率最大値テキスト">
          <a:extLst>
            <a:ext uri="{FF2B5EF4-FFF2-40B4-BE49-F238E27FC236}">
              <a16:creationId xmlns:a16="http://schemas.microsoft.com/office/drawing/2014/main" id="{B23B4DCE-4E00-4860-9324-AB773B3235E0}"/>
            </a:ext>
          </a:extLst>
        </xdr:cNvPr>
        <xdr:cNvSpPr txBox="1"/>
      </xdr:nvSpPr>
      <xdr:spPr>
        <a:xfrm>
          <a:off x="1474216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9" name="直線コネクタ 428">
          <a:extLst>
            <a:ext uri="{FF2B5EF4-FFF2-40B4-BE49-F238E27FC236}">
              <a16:creationId xmlns:a16="http://schemas.microsoft.com/office/drawing/2014/main" id="{71DECAD5-2469-4F71-BD3F-569514460502}"/>
            </a:ext>
          </a:extLst>
        </xdr:cNvPr>
        <xdr:cNvCxnSpPr/>
      </xdr:nvCxnSpPr>
      <xdr:spPr>
        <a:xfrm>
          <a:off x="1461135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30" name="【一般廃棄物処理施設】&#10;有形固定資産減価償却率平均値テキスト">
          <a:extLst>
            <a:ext uri="{FF2B5EF4-FFF2-40B4-BE49-F238E27FC236}">
              <a16:creationId xmlns:a16="http://schemas.microsoft.com/office/drawing/2014/main" id="{36D59279-8CE1-4D8B-8958-3D812852EAB7}"/>
            </a:ext>
          </a:extLst>
        </xdr:cNvPr>
        <xdr:cNvSpPr txBox="1"/>
      </xdr:nvSpPr>
      <xdr:spPr>
        <a:xfrm>
          <a:off x="14742160" y="634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31" name="フローチャート: 判断 430">
          <a:extLst>
            <a:ext uri="{FF2B5EF4-FFF2-40B4-BE49-F238E27FC236}">
              <a16:creationId xmlns:a16="http://schemas.microsoft.com/office/drawing/2014/main" id="{444A7077-3270-4DD0-A60A-9E6C4BA31B33}"/>
            </a:ext>
          </a:extLst>
        </xdr:cNvPr>
        <xdr:cNvSpPr/>
      </xdr:nvSpPr>
      <xdr:spPr>
        <a:xfrm>
          <a:off x="14649450" y="64871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2" name="フローチャート: 判断 431">
          <a:extLst>
            <a:ext uri="{FF2B5EF4-FFF2-40B4-BE49-F238E27FC236}">
              <a16:creationId xmlns:a16="http://schemas.microsoft.com/office/drawing/2014/main" id="{8F9D7CDD-9A2F-4512-AB45-83F8E49DCD1D}"/>
            </a:ext>
          </a:extLst>
        </xdr:cNvPr>
        <xdr:cNvSpPr/>
      </xdr:nvSpPr>
      <xdr:spPr>
        <a:xfrm>
          <a:off x="13887450" y="64643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65422</xdr:rowOff>
    </xdr:from>
    <xdr:ext cx="405111" cy="259045"/>
    <xdr:sp macro="" textlink="">
      <xdr:nvSpPr>
        <xdr:cNvPr id="433" name="n_1aveValue【一般廃棄物処理施設】&#10;有形固定資産減価償却率">
          <a:extLst>
            <a:ext uri="{FF2B5EF4-FFF2-40B4-BE49-F238E27FC236}">
              <a16:creationId xmlns:a16="http://schemas.microsoft.com/office/drawing/2014/main" id="{72A68D5E-D0F4-4A73-80BA-05D2F98F801E}"/>
            </a:ext>
          </a:extLst>
        </xdr:cNvPr>
        <xdr:cNvSpPr txBox="1"/>
      </xdr:nvSpPr>
      <xdr:spPr>
        <a:xfrm>
          <a:off x="1373823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168275</xdr:rowOff>
    </xdr:from>
    <xdr:to>
      <xdr:col>76</xdr:col>
      <xdr:colOff>165100</xdr:colOff>
      <xdr:row>38</xdr:row>
      <xdr:rowOff>98425</xdr:rowOff>
    </xdr:to>
    <xdr:sp macro="" textlink="">
      <xdr:nvSpPr>
        <xdr:cNvPr id="434" name="フローチャート: 判断 433">
          <a:extLst>
            <a:ext uri="{FF2B5EF4-FFF2-40B4-BE49-F238E27FC236}">
              <a16:creationId xmlns:a16="http://schemas.microsoft.com/office/drawing/2014/main" id="{63D82DD5-4C28-49E7-BC4D-04964687C50C}"/>
            </a:ext>
          </a:extLst>
        </xdr:cNvPr>
        <xdr:cNvSpPr/>
      </xdr:nvSpPr>
      <xdr:spPr>
        <a:xfrm>
          <a:off x="13089890" y="65157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89552</xdr:rowOff>
    </xdr:from>
    <xdr:ext cx="405111" cy="259045"/>
    <xdr:sp macro="" textlink="">
      <xdr:nvSpPr>
        <xdr:cNvPr id="435" name="n_2aveValue【一般廃棄物処理施設】&#10;有形固定資産減価償却率">
          <a:extLst>
            <a:ext uri="{FF2B5EF4-FFF2-40B4-BE49-F238E27FC236}">
              <a16:creationId xmlns:a16="http://schemas.microsoft.com/office/drawing/2014/main" id="{71B8FCC6-DFFC-43D9-95CD-5CEE81427079}"/>
            </a:ext>
          </a:extLst>
        </xdr:cNvPr>
        <xdr:cNvSpPr txBox="1"/>
      </xdr:nvSpPr>
      <xdr:spPr>
        <a:xfrm>
          <a:off x="1295718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6350</xdr:rowOff>
    </xdr:from>
    <xdr:to>
      <xdr:col>72</xdr:col>
      <xdr:colOff>38100</xdr:colOff>
      <xdr:row>38</xdr:row>
      <xdr:rowOff>107950</xdr:rowOff>
    </xdr:to>
    <xdr:sp macro="" textlink="">
      <xdr:nvSpPr>
        <xdr:cNvPr id="436" name="フローチャート: 判断 435">
          <a:extLst>
            <a:ext uri="{FF2B5EF4-FFF2-40B4-BE49-F238E27FC236}">
              <a16:creationId xmlns:a16="http://schemas.microsoft.com/office/drawing/2014/main" id="{7FB7B948-532B-4049-9978-9F2C8621B913}"/>
            </a:ext>
          </a:extLst>
        </xdr:cNvPr>
        <xdr:cNvSpPr/>
      </xdr:nvSpPr>
      <xdr:spPr>
        <a:xfrm>
          <a:off x="12303760" y="6523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99077</xdr:rowOff>
    </xdr:from>
    <xdr:ext cx="405111" cy="259045"/>
    <xdr:sp macro="" textlink="">
      <xdr:nvSpPr>
        <xdr:cNvPr id="437" name="n_3aveValue【一般廃棄物処理施設】&#10;有形固定資産減価償却率">
          <a:extLst>
            <a:ext uri="{FF2B5EF4-FFF2-40B4-BE49-F238E27FC236}">
              <a16:creationId xmlns:a16="http://schemas.microsoft.com/office/drawing/2014/main" id="{1CC99541-68E3-41D4-87AA-D7DFDF5E59E0}"/>
            </a:ext>
          </a:extLst>
        </xdr:cNvPr>
        <xdr:cNvSpPr txBox="1"/>
      </xdr:nvSpPr>
      <xdr:spPr>
        <a:xfrm>
          <a:off x="1217105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33020</xdr:rowOff>
    </xdr:from>
    <xdr:to>
      <xdr:col>67</xdr:col>
      <xdr:colOff>101600</xdr:colOff>
      <xdr:row>38</xdr:row>
      <xdr:rowOff>134620</xdr:rowOff>
    </xdr:to>
    <xdr:sp macro="" textlink="">
      <xdr:nvSpPr>
        <xdr:cNvPr id="438" name="フローチャート: 判断 437">
          <a:extLst>
            <a:ext uri="{FF2B5EF4-FFF2-40B4-BE49-F238E27FC236}">
              <a16:creationId xmlns:a16="http://schemas.microsoft.com/office/drawing/2014/main" id="{FB7BDB85-9E3B-4FEB-A03C-5960270B44E6}"/>
            </a:ext>
          </a:extLst>
        </xdr:cNvPr>
        <xdr:cNvSpPr/>
      </xdr:nvSpPr>
      <xdr:spPr>
        <a:xfrm>
          <a:off x="11487150" y="65462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125747</xdr:rowOff>
    </xdr:from>
    <xdr:ext cx="405111" cy="259045"/>
    <xdr:sp macro="" textlink="">
      <xdr:nvSpPr>
        <xdr:cNvPr id="439" name="n_4aveValue【一般廃棄物処理施設】&#10;有形固定資産減価償却率">
          <a:extLst>
            <a:ext uri="{FF2B5EF4-FFF2-40B4-BE49-F238E27FC236}">
              <a16:creationId xmlns:a16="http://schemas.microsoft.com/office/drawing/2014/main" id="{6E858715-3CCD-4D89-A252-D7FEBA28ADA1}"/>
            </a:ext>
          </a:extLst>
        </xdr:cNvPr>
        <xdr:cNvSpPr txBox="1"/>
      </xdr:nvSpPr>
      <xdr:spPr>
        <a:xfrm>
          <a:off x="113544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5CA58B5D-1AC6-4244-8840-CF2BE272693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645DF19C-56C7-434D-A386-2301807D1890}"/>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EEA1BEDB-6138-45C5-965C-3D0487BB64C9}"/>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C0D4F08A-6445-4602-BA42-9B4B750CF178}"/>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D40EBC9D-A265-4413-9718-5951806E3EFB}"/>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445" name="楕円 444">
          <a:extLst>
            <a:ext uri="{FF2B5EF4-FFF2-40B4-BE49-F238E27FC236}">
              <a16:creationId xmlns:a16="http://schemas.microsoft.com/office/drawing/2014/main" id="{CF02EF5E-F08E-4E97-B153-2EC458D4A8F9}"/>
            </a:ext>
          </a:extLst>
        </xdr:cNvPr>
        <xdr:cNvSpPr/>
      </xdr:nvSpPr>
      <xdr:spPr>
        <a:xfrm>
          <a:off x="14649450" y="65462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11447</xdr:rowOff>
    </xdr:from>
    <xdr:ext cx="405111" cy="259045"/>
    <xdr:sp macro="" textlink="">
      <xdr:nvSpPr>
        <xdr:cNvPr id="446" name="【一般廃棄物処理施設】&#10;有形固定資産減価償却率該当値テキスト">
          <a:extLst>
            <a:ext uri="{FF2B5EF4-FFF2-40B4-BE49-F238E27FC236}">
              <a16:creationId xmlns:a16="http://schemas.microsoft.com/office/drawing/2014/main" id="{27406A67-9ABF-4461-AACF-58FB3A39F713}"/>
            </a:ext>
          </a:extLst>
        </xdr:cNvPr>
        <xdr:cNvSpPr txBox="1"/>
      </xdr:nvSpPr>
      <xdr:spPr>
        <a:xfrm>
          <a:off x="1474216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122555</xdr:rowOff>
    </xdr:from>
    <xdr:to>
      <xdr:col>81</xdr:col>
      <xdr:colOff>101600</xdr:colOff>
      <xdr:row>38</xdr:row>
      <xdr:rowOff>52705</xdr:rowOff>
    </xdr:to>
    <xdr:sp macro="" textlink="">
      <xdr:nvSpPr>
        <xdr:cNvPr id="447" name="楕円 446">
          <a:extLst>
            <a:ext uri="{FF2B5EF4-FFF2-40B4-BE49-F238E27FC236}">
              <a16:creationId xmlns:a16="http://schemas.microsoft.com/office/drawing/2014/main" id="{BAE8226E-3B14-4063-8CA4-B4FB62BC5D20}"/>
            </a:ext>
          </a:extLst>
        </xdr:cNvPr>
        <xdr:cNvSpPr/>
      </xdr:nvSpPr>
      <xdr:spPr>
        <a:xfrm>
          <a:off x="13887450" y="64681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xdr:rowOff>
    </xdr:from>
    <xdr:to>
      <xdr:col>85</xdr:col>
      <xdr:colOff>127000</xdr:colOff>
      <xdr:row>38</xdr:row>
      <xdr:rowOff>83820</xdr:rowOff>
    </xdr:to>
    <xdr:cxnSp macro="">
      <xdr:nvCxnSpPr>
        <xdr:cNvPr id="448" name="直線コネクタ 447">
          <a:extLst>
            <a:ext uri="{FF2B5EF4-FFF2-40B4-BE49-F238E27FC236}">
              <a16:creationId xmlns:a16="http://schemas.microsoft.com/office/drawing/2014/main" id="{8346010E-0815-44A9-8E29-63E4B6B092AA}"/>
            </a:ext>
          </a:extLst>
        </xdr:cNvPr>
        <xdr:cNvCxnSpPr/>
      </xdr:nvCxnSpPr>
      <xdr:spPr>
        <a:xfrm>
          <a:off x="13942060" y="6517005"/>
          <a:ext cx="762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92075</xdr:rowOff>
    </xdr:from>
    <xdr:to>
      <xdr:col>76</xdr:col>
      <xdr:colOff>165100</xdr:colOff>
      <xdr:row>38</xdr:row>
      <xdr:rowOff>22225</xdr:rowOff>
    </xdr:to>
    <xdr:sp macro="" textlink="">
      <xdr:nvSpPr>
        <xdr:cNvPr id="449" name="楕円 448">
          <a:extLst>
            <a:ext uri="{FF2B5EF4-FFF2-40B4-BE49-F238E27FC236}">
              <a16:creationId xmlns:a16="http://schemas.microsoft.com/office/drawing/2014/main" id="{D875FF33-79BA-4E3A-A882-1217D81335B5}"/>
            </a:ext>
          </a:extLst>
        </xdr:cNvPr>
        <xdr:cNvSpPr/>
      </xdr:nvSpPr>
      <xdr:spPr>
        <a:xfrm>
          <a:off x="13089890" y="64395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142875</xdr:rowOff>
    </xdr:from>
    <xdr:to>
      <xdr:col>81</xdr:col>
      <xdr:colOff>50800</xdr:colOff>
      <xdr:row>38</xdr:row>
      <xdr:rowOff>1905</xdr:rowOff>
    </xdr:to>
    <xdr:cxnSp macro="">
      <xdr:nvCxnSpPr>
        <xdr:cNvPr id="450" name="直線コネクタ 449">
          <a:extLst>
            <a:ext uri="{FF2B5EF4-FFF2-40B4-BE49-F238E27FC236}">
              <a16:creationId xmlns:a16="http://schemas.microsoft.com/office/drawing/2014/main" id="{5E89F313-ED58-4D9E-AB62-AAF7AB9ED7F6}"/>
            </a:ext>
          </a:extLst>
        </xdr:cNvPr>
        <xdr:cNvCxnSpPr/>
      </xdr:nvCxnSpPr>
      <xdr:spPr>
        <a:xfrm>
          <a:off x="13144500" y="6484620"/>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51" name="楕円 450">
          <a:extLst>
            <a:ext uri="{FF2B5EF4-FFF2-40B4-BE49-F238E27FC236}">
              <a16:creationId xmlns:a16="http://schemas.microsoft.com/office/drawing/2014/main" id="{21D361D6-694C-4280-A0C4-E86D300829BF}"/>
            </a:ext>
          </a:extLst>
        </xdr:cNvPr>
        <xdr:cNvSpPr/>
      </xdr:nvSpPr>
      <xdr:spPr>
        <a:xfrm>
          <a:off x="12303760" y="640143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112395</xdr:rowOff>
    </xdr:from>
    <xdr:to>
      <xdr:col>76</xdr:col>
      <xdr:colOff>114300</xdr:colOff>
      <xdr:row>37</xdr:row>
      <xdr:rowOff>142875</xdr:rowOff>
    </xdr:to>
    <xdr:cxnSp macro="">
      <xdr:nvCxnSpPr>
        <xdr:cNvPr id="452" name="直線コネクタ 451">
          <a:extLst>
            <a:ext uri="{FF2B5EF4-FFF2-40B4-BE49-F238E27FC236}">
              <a16:creationId xmlns:a16="http://schemas.microsoft.com/office/drawing/2014/main" id="{7EEA55CC-F628-4E65-B25C-4F51720CA142}"/>
            </a:ext>
          </a:extLst>
        </xdr:cNvPr>
        <xdr:cNvCxnSpPr/>
      </xdr:nvCxnSpPr>
      <xdr:spPr>
        <a:xfrm>
          <a:off x="12346940" y="645604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453" name="楕円 452">
          <a:extLst>
            <a:ext uri="{FF2B5EF4-FFF2-40B4-BE49-F238E27FC236}">
              <a16:creationId xmlns:a16="http://schemas.microsoft.com/office/drawing/2014/main" id="{5B35E4A7-92BA-4C2B-A22F-EE09839EDA08}"/>
            </a:ext>
          </a:extLst>
        </xdr:cNvPr>
        <xdr:cNvSpPr/>
      </xdr:nvSpPr>
      <xdr:spPr>
        <a:xfrm>
          <a:off x="11487150" y="65233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112395</xdr:rowOff>
    </xdr:from>
    <xdr:to>
      <xdr:col>71</xdr:col>
      <xdr:colOff>177800</xdr:colOff>
      <xdr:row>38</xdr:row>
      <xdr:rowOff>57150</xdr:rowOff>
    </xdr:to>
    <xdr:cxnSp macro="">
      <xdr:nvCxnSpPr>
        <xdr:cNvPr id="454" name="直線コネクタ 453">
          <a:extLst>
            <a:ext uri="{FF2B5EF4-FFF2-40B4-BE49-F238E27FC236}">
              <a16:creationId xmlns:a16="http://schemas.microsoft.com/office/drawing/2014/main" id="{60E3F281-53CF-4831-BF71-C14B44601510}"/>
            </a:ext>
          </a:extLst>
        </xdr:cNvPr>
        <xdr:cNvCxnSpPr/>
      </xdr:nvCxnSpPr>
      <xdr:spPr>
        <a:xfrm flipV="1">
          <a:off x="11541760" y="6456045"/>
          <a:ext cx="80518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43832</xdr:rowOff>
    </xdr:from>
    <xdr:ext cx="405111" cy="259045"/>
    <xdr:sp macro="" textlink="">
      <xdr:nvSpPr>
        <xdr:cNvPr id="455" name="n_1mainValue【一般廃棄物処理施設】&#10;有形固定資産減価償却率">
          <a:extLst>
            <a:ext uri="{FF2B5EF4-FFF2-40B4-BE49-F238E27FC236}">
              <a16:creationId xmlns:a16="http://schemas.microsoft.com/office/drawing/2014/main" id="{0F610381-E584-4E34-B2B4-272270197349}"/>
            </a:ext>
          </a:extLst>
        </xdr:cNvPr>
        <xdr:cNvSpPr txBox="1"/>
      </xdr:nvSpPr>
      <xdr:spPr>
        <a:xfrm>
          <a:off x="1373823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56" name="n_2mainValue【一般廃棄物処理施設】&#10;有形固定資産減価償却率">
          <a:extLst>
            <a:ext uri="{FF2B5EF4-FFF2-40B4-BE49-F238E27FC236}">
              <a16:creationId xmlns:a16="http://schemas.microsoft.com/office/drawing/2014/main" id="{1F6F2CFC-9670-457D-BD52-EDDE61EEAE53}"/>
            </a:ext>
          </a:extLst>
        </xdr:cNvPr>
        <xdr:cNvSpPr txBox="1"/>
      </xdr:nvSpPr>
      <xdr:spPr>
        <a:xfrm>
          <a:off x="1295718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457" name="n_3mainValue【一般廃棄物処理施設】&#10;有形固定資産減価償却率">
          <a:extLst>
            <a:ext uri="{FF2B5EF4-FFF2-40B4-BE49-F238E27FC236}">
              <a16:creationId xmlns:a16="http://schemas.microsoft.com/office/drawing/2014/main" id="{73398531-06CF-4E16-8698-237B350D4875}"/>
            </a:ext>
          </a:extLst>
        </xdr:cNvPr>
        <xdr:cNvSpPr txBox="1"/>
      </xdr:nvSpPr>
      <xdr:spPr>
        <a:xfrm>
          <a:off x="1217105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124477</xdr:rowOff>
    </xdr:from>
    <xdr:ext cx="405111" cy="259045"/>
    <xdr:sp macro="" textlink="">
      <xdr:nvSpPr>
        <xdr:cNvPr id="458" name="n_4mainValue【一般廃棄物処理施設】&#10;有形固定資産減価償却率">
          <a:extLst>
            <a:ext uri="{FF2B5EF4-FFF2-40B4-BE49-F238E27FC236}">
              <a16:creationId xmlns:a16="http://schemas.microsoft.com/office/drawing/2014/main" id="{B1D0AB0D-17FD-4AFA-82C6-152BD2BDAD0D}"/>
            </a:ext>
          </a:extLst>
        </xdr:cNvPr>
        <xdr:cNvSpPr txBox="1"/>
      </xdr:nvSpPr>
      <xdr:spPr>
        <a:xfrm>
          <a:off x="113544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0A4C31F0-05CE-4043-A6D2-30E389329F49}"/>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C903560E-4BB8-4C9E-BD77-28738384F23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28418F8E-71F2-4FD3-BC16-D2A0A7988C39}"/>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59582474-56EC-4CEC-9533-B6F6A4FA271D}"/>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77331591-E6ED-42C5-83AD-AF467D7B5474}"/>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52B0208C-104E-4343-8ECA-109EFD4A4742}"/>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446DDF60-07E9-4C60-B882-33BFDFBEF0CF}"/>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E702F1D7-19C8-437B-A044-EB8F68F5CAFC}"/>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64CD7B54-5AA8-48AE-AA16-FB53FD7B6CB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6FD86227-DC7A-4728-9EF8-1B35DBFB273D}"/>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a:extLst>
            <a:ext uri="{FF2B5EF4-FFF2-40B4-BE49-F238E27FC236}">
              <a16:creationId xmlns:a16="http://schemas.microsoft.com/office/drawing/2014/main" id="{C3490E7C-0265-4A01-8ECC-6A84906202D4}"/>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a:extLst>
            <a:ext uri="{FF2B5EF4-FFF2-40B4-BE49-F238E27FC236}">
              <a16:creationId xmlns:a16="http://schemas.microsoft.com/office/drawing/2014/main" id="{6578D2C9-C584-42F9-B0DE-87ADC550D3BE}"/>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a:extLst>
            <a:ext uri="{FF2B5EF4-FFF2-40B4-BE49-F238E27FC236}">
              <a16:creationId xmlns:a16="http://schemas.microsoft.com/office/drawing/2014/main" id="{C1F441C9-7A64-4303-9EAB-803401177175}"/>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a:extLst>
            <a:ext uri="{FF2B5EF4-FFF2-40B4-BE49-F238E27FC236}">
              <a16:creationId xmlns:a16="http://schemas.microsoft.com/office/drawing/2014/main" id="{B9787F2F-5B16-4E58-B77D-79D55FEC11B0}"/>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a:extLst>
            <a:ext uri="{FF2B5EF4-FFF2-40B4-BE49-F238E27FC236}">
              <a16:creationId xmlns:a16="http://schemas.microsoft.com/office/drawing/2014/main" id="{5FE9CC63-83D1-4615-BBE9-0C9D91D29E2B}"/>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a:extLst>
            <a:ext uri="{FF2B5EF4-FFF2-40B4-BE49-F238E27FC236}">
              <a16:creationId xmlns:a16="http://schemas.microsoft.com/office/drawing/2014/main" id="{4538141C-D522-4B6C-B326-9A508EB7B5EF}"/>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a:extLst>
            <a:ext uri="{FF2B5EF4-FFF2-40B4-BE49-F238E27FC236}">
              <a16:creationId xmlns:a16="http://schemas.microsoft.com/office/drawing/2014/main" id="{0321E2D9-6C5E-44E3-A1FA-38883DA8467E}"/>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a:extLst>
            <a:ext uri="{FF2B5EF4-FFF2-40B4-BE49-F238E27FC236}">
              <a16:creationId xmlns:a16="http://schemas.microsoft.com/office/drawing/2014/main" id="{A39F5DF1-4C7B-4784-A688-0E8830E0F02F}"/>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12CB441-A16B-4635-A0FE-3EBE7953F9CE}"/>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a:extLst>
            <a:ext uri="{FF2B5EF4-FFF2-40B4-BE49-F238E27FC236}">
              <a16:creationId xmlns:a16="http://schemas.microsoft.com/office/drawing/2014/main" id="{8468AD15-9070-4CA5-A4E6-D50D946158B4}"/>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965217D8-FA25-4C44-B849-3D881C241212}"/>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80" name="直線コネクタ 479">
          <a:extLst>
            <a:ext uri="{FF2B5EF4-FFF2-40B4-BE49-F238E27FC236}">
              <a16:creationId xmlns:a16="http://schemas.microsoft.com/office/drawing/2014/main" id="{0BBDA8D5-FE7E-45B6-A0E4-6012822A19AD}"/>
            </a:ext>
          </a:extLst>
        </xdr:cNvPr>
        <xdr:cNvCxnSpPr/>
      </xdr:nvCxnSpPr>
      <xdr:spPr>
        <a:xfrm flipV="1">
          <a:off x="19947254" y="5873631"/>
          <a:ext cx="0" cy="1286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6CC84CA7-63E1-4C3B-88DC-558A7C72FA92}"/>
            </a:ext>
          </a:extLst>
        </xdr:cNvPr>
        <xdr:cNvSpPr txBox="1"/>
      </xdr:nvSpPr>
      <xdr:spPr>
        <a:xfrm>
          <a:off x="19985990" y="716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2" name="直線コネクタ 481">
          <a:extLst>
            <a:ext uri="{FF2B5EF4-FFF2-40B4-BE49-F238E27FC236}">
              <a16:creationId xmlns:a16="http://schemas.microsoft.com/office/drawing/2014/main" id="{A3FD236E-7A1E-41C4-A3B5-382090863209}"/>
            </a:ext>
          </a:extLst>
        </xdr:cNvPr>
        <xdr:cNvCxnSpPr/>
      </xdr:nvCxnSpPr>
      <xdr:spPr>
        <a:xfrm>
          <a:off x="19885660" y="71597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3" name="【一般廃棄物処理施設】&#10;一人当たり有形固定資産（償却資産）額最大値テキスト">
          <a:extLst>
            <a:ext uri="{FF2B5EF4-FFF2-40B4-BE49-F238E27FC236}">
              <a16:creationId xmlns:a16="http://schemas.microsoft.com/office/drawing/2014/main" id="{BDA43E22-5913-4068-B8B9-7A463F9328CA}"/>
            </a:ext>
          </a:extLst>
        </xdr:cNvPr>
        <xdr:cNvSpPr txBox="1"/>
      </xdr:nvSpPr>
      <xdr:spPr>
        <a:xfrm>
          <a:off x="19985990" y="564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4" name="直線コネクタ 483">
          <a:extLst>
            <a:ext uri="{FF2B5EF4-FFF2-40B4-BE49-F238E27FC236}">
              <a16:creationId xmlns:a16="http://schemas.microsoft.com/office/drawing/2014/main" id="{A72589DD-6015-4408-A59B-1E319E372982}"/>
            </a:ext>
          </a:extLst>
        </xdr:cNvPr>
        <xdr:cNvCxnSpPr/>
      </xdr:nvCxnSpPr>
      <xdr:spPr>
        <a:xfrm>
          <a:off x="19885660" y="5873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08C7E920-595A-42B8-8BFB-C95A14E39D3B}"/>
            </a:ext>
          </a:extLst>
        </xdr:cNvPr>
        <xdr:cNvSpPr txBox="1"/>
      </xdr:nvSpPr>
      <xdr:spPr>
        <a:xfrm>
          <a:off x="19985990" y="6570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6" name="フローチャート: 判断 485">
          <a:extLst>
            <a:ext uri="{FF2B5EF4-FFF2-40B4-BE49-F238E27FC236}">
              <a16:creationId xmlns:a16="http://schemas.microsoft.com/office/drawing/2014/main" id="{A6B5D856-043D-401B-AAE3-022605EAECF7}"/>
            </a:ext>
          </a:extLst>
        </xdr:cNvPr>
        <xdr:cNvSpPr/>
      </xdr:nvSpPr>
      <xdr:spPr>
        <a:xfrm>
          <a:off x="19904710" y="671361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7" name="フローチャート: 判断 486">
          <a:extLst>
            <a:ext uri="{FF2B5EF4-FFF2-40B4-BE49-F238E27FC236}">
              <a16:creationId xmlns:a16="http://schemas.microsoft.com/office/drawing/2014/main" id="{D8A81787-C38F-4AF1-A2BD-042C07ED08F8}"/>
            </a:ext>
          </a:extLst>
        </xdr:cNvPr>
        <xdr:cNvSpPr/>
      </xdr:nvSpPr>
      <xdr:spPr>
        <a:xfrm>
          <a:off x="19161760" y="67420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169818</xdr:rowOff>
    </xdr:from>
    <xdr:ext cx="599010" cy="259045"/>
    <xdr:sp macro="" textlink="">
      <xdr:nvSpPr>
        <xdr:cNvPr id="488" name="n_1aveValue【一般廃棄物処理施設】&#10;一人当たり有形固定資産（償却資産）額">
          <a:extLst>
            <a:ext uri="{FF2B5EF4-FFF2-40B4-BE49-F238E27FC236}">
              <a16:creationId xmlns:a16="http://schemas.microsoft.com/office/drawing/2014/main" id="{F016BAE2-E032-45AF-BC74-33F2EC8ACCF5}"/>
            </a:ext>
          </a:extLst>
        </xdr:cNvPr>
        <xdr:cNvSpPr txBox="1"/>
      </xdr:nvSpPr>
      <xdr:spPr>
        <a:xfrm>
          <a:off x="18919405" y="651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76456</xdr:rowOff>
    </xdr:from>
    <xdr:to>
      <xdr:col>107</xdr:col>
      <xdr:colOff>101600</xdr:colOff>
      <xdr:row>40</xdr:row>
      <xdr:rowOff>6606</xdr:rowOff>
    </xdr:to>
    <xdr:sp macro="" textlink="">
      <xdr:nvSpPr>
        <xdr:cNvPr id="489" name="フローチャート: 判断 488">
          <a:extLst>
            <a:ext uri="{FF2B5EF4-FFF2-40B4-BE49-F238E27FC236}">
              <a16:creationId xmlns:a16="http://schemas.microsoft.com/office/drawing/2014/main" id="{E45F21C3-B336-4C9C-BFC5-F06102DEF451}"/>
            </a:ext>
          </a:extLst>
        </xdr:cNvPr>
        <xdr:cNvSpPr/>
      </xdr:nvSpPr>
      <xdr:spPr>
        <a:xfrm>
          <a:off x="18345150" y="67630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23133</xdr:rowOff>
    </xdr:from>
    <xdr:ext cx="599010" cy="259045"/>
    <xdr:sp macro="" textlink="">
      <xdr:nvSpPr>
        <xdr:cNvPr id="490" name="n_2aveValue【一般廃棄物処理施設】&#10;一人当たり有形固定資産（償却資産）額">
          <a:extLst>
            <a:ext uri="{FF2B5EF4-FFF2-40B4-BE49-F238E27FC236}">
              <a16:creationId xmlns:a16="http://schemas.microsoft.com/office/drawing/2014/main" id="{B723BC28-EC13-45EC-A4CC-2D5C2E7BD3E4}"/>
            </a:ext>
          </a:extLst>
        </xdr:cNvPr>
        <xdr:cNvSpPr txBox="1"/>
      </xdr:nvSpPr>
      <xdr:spPr>
        <a:xfrm>
          <a:off x="18138355" y="653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86975</xdr:rowOff>
    </xdr:from>
    <xdr:to>
      <xdr:col>102</xdr:col>
      <xdr:colOff>165100</xdr:colOff>
      <xdr:row>40</xdr:row>
      <xdr:rowOff>17125</xdr:rowOff>
    </xdr:to>
    <xdr:sp macro="" textlink="">
      <xdr:nvSpPr>
        <xdr:cNvPr id="491" name="フローチャート: 判断 490">
          <a:extLst>
            <a:ext uri="{FF2B5EF4-FFF2-40B4-BE49-F238E27FC236}">
              <a16:creationId xmlns:a16="http://schemas.microsoft.com/office/drawing/2014/main" id="{4F26501E-4EB7-4D6C-8F2B-1D9282954302}"/>
            </a:ext>
          </a:extLst>
        </xdr:cNvPr>
        <xdr:cNvSpPr/>
      </xdr:nvSpPr>
      <xdr:spPr>
        <a:xfrm>
          <a:off x="17547590" y="67754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33652</xdr:rowOff>
    </xdr:from>
    <xdr:ext cx="599010" cy="259045"/>
    <xdr:sp macro="" textlink="">
      <xdr:nvSpPr>
        <xdr:cNvPr id="492" name="n_3aveValue【一般廃棄物処理施設】&#10;一人当たり有形固定資産（償却資産）額">
          <a:extLst>
            <a:ext uri="{FF2B5EF4-FFF2-40B4-BE49-F238E27FC236}">
              <a16:creationId xmlns:a16="http://schemas.microsoft.com/office/drawing/2014/main" id="{5546AC6A-0257-4B90-8188-3AEF0C9916D6}"/>
            </a:ext>
          </a:extLst>
        </xdr:cNvPr>
        <xdr:cNvSpPr txBox="1"/>
      </xdr:nvSpPr>
      <xdr:spPr>
        <a:xfrm>
          <a:off x="17323650" y="654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164265</xdr:rowOff>
    </xdr:from>
    <xdr:to>
      <xdr:col>98</xdr:col>
      <xdr:colOff>38100</xdr:colOff>
      <xdr:row>40</xdr:row>
      <xdr:rowOff>94415</xdr:rowOff>
    </xdr:to>
    <xdr:sp macro="" textlink="">
      <xdr:nvSpPr>
        <xdr:cNvPr id="493" name="フローチャート: 判断 492">
          <a:extLst>
            <a:ext uri="{FF2B5EF4-FFF2-40B4-BE49-F238E27FC236}">
              <a16:creationId xmlns:a16="http://schemas.microsoft.com/office/drawing/2014/main" id="{BFFF968D-E561-4281-BD26-E3EED470ED06}"/>
            </a:ext>
          </a:extLst>
        </xdr:cNvPr>
        <xdr:cNvSpPr/>
      </xdr:nvSpPr>
      <xdr:spPr>
        <a:xfrm>
          <a:off x="16761460" y="68546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38</xdr:row>
      <xdr:rowOff>110942</xdr:rowOff>
    </xdr:from>
    <xdr:ext cx="599010" cy="259045"/>
    <xdr:sp macro="" textlink="">
      <xdr:nvSpPr>
        <xdr:cNvPr id="494" name="n_4aveValue【一般廃棄物処理施設】&#10;一人当たり有形固定資産（償却資産）額">
          <a:extLst>
            <a:ext uri="{FF2B5EF4-FFF2-40B4-BE49-F238E27FC236}">
              <a16:creationId xmlns:a16="http://schemas.microsoft.com/office/drawing/2014/main" id="{5CC5EE93-148F-487C-9DDE-CECCE5B2122F}"/>
            </a:ext>
          </a:extLst>
        </xdr:cNvPr>
        <xdr:cNvSpPr txBox="1"/>
      </xdr:nvSpPr>
      <xdr:spPr>
        <a:xfrm>
          <a:off x="16526090" y="66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5B9C735A-4F51-4A61-81BF-2082F7B0659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D9173FE3-E575-4ED9-90DA-01FC5895B6AF}"/>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3BBDA687-B310-4077-8411-43707E023EF5}"/>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D503E45F-3FB1-4592-89E7-C568A94EC334}"/>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38BF2789-9B24-40CD-9A55-55A70D91501A}"/>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171233</xdr:rowOff>
    </xdr:from>
    <xdr:to>
      <xdr:col>116</xdr:col>
      <xdr:colOff>114300</xdr:colOff>
      <xdr:row>41</xdr:row>
      <xdr:rowOff>101383</xdr:rowOff>
    </xdr:to>
    <xdr:sp macro="" textlink="">
      <xdr:nvSpPr>
        <xdr:cNvPr id="500" name="楕円 499">
          <a:extLst>
            <a:ext uri="{FF2B5EF4-FFF2-40B4-BE49-F238E27FC236}">
              <a16:creationId xmlns:a16="http://schemas.microsoft.com/office/drawing/2014/main" id="{2D470DBA-D612-42EA-9FD2-701CFDDB41E2}"/>
            </a:ext>
          </a:extLst>
        </xdr:cNvPr>
        <xdr:cNvSpPr/>
      </xdr:nvSpPr>
      <xdr:spPr>
        <a:xfrm>
          <a:off x="19904710" y="703304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86160</xdr:rowOff>
    </xdr:from>
    <xdr:ext cx="534377" cy="259045"/>
    <xdr:sp macro="" textlink="">
      <xdr:nvSpPr>
        <xdr:cNvPr id="501" name="【一般廃棄物処理施設】&#10;一人当たり有形固定資産（償却資産）額該当値テキスト">
          <a:extLst>
            <a:ext uri="{FF2B5EF4-FFF2-40B4-BE49-F238E27FC236}">
              <a16:creationId xmlns:a16="http://schemas.microsoft.com/office/drawing/2014/main" id="{B67D4AF0-79C6-4FB5-A3BE-ABAF1FBC0343}"/>
            </a:ext>
          </a:extLst>
        </xdr:cNvPr>
        <xdr:cNvSpPr txBox="1"/>
      </xdr:nvSpPr>
      <xdr:spPr>
        <a:xfrm>
          <a:off x="19985990" y="694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167829</xdr:rowOff>
    </xdr:from>
    <xdr:to>
      <xdr:col>112</xdr:col>
      <xdr:colOff>38100</xdr:colOff>
      <xdr:row>41</xdr:row>
      <xdr:rowOff>97979</xdr:rowOff>
    </xdr:to>
    <xdr:sp macro="" textlink="">
      <xdr:nvSpPr>
        <xdr:cNvPr id="502" name="楕円 501">
          <a:extLst>
            <a:ext uri="{FF2B5EF4-FFF2-40B4-BE49-F238E27FC236}">
              <a16:creationId xmlns:a16="http://schemas.microsoft.com/office/drawing/2014/main" id="{40F49757-72F5-47F1-BA00-DA079B410C0A}"/>
            </a:ext>
          </a:extLst>
        </xdr:cNvPr>
        <xdr:cNvSpPr/>
      </xdr:nvSpPr>
      <xdr:spPr>
        <a:xfrm>
          <a:off x="19161760" y="702963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47179</xdr:rowOff>
    </xdr:from>
    <xdr:to>
      <xdr:col>116</xdr:col>
      <xdr:colOff>63500</xdr:colOff>
      <xdr:row>41</xdr:row>
      <xdr:rowOff>50583</xdr:rowOff>
    </xdr:to>
    <xdr:cxnSp macro="">
      <xdr:nvCxnSpPr>
        <xdr:cNvPr id="503" name="直線コネクタ 502">
          <a:extLst>
            <a:ext uri="{FF2B5EF4-FFF2-40B4-BE49-F238E27FC236}">
              <a16:creationId xmlns:a16="http://schemas.microsoft.com/office/drawing/2014/main" id="{A567C950-B542-44A6-B39F-703106BE3DA2}"/>
            </a:ext>
          </a:extLst>
        </xdr:cNvPr>
        <xdr:cNvCxnSpPr/>
      </xdr:nvCxnSpPr>
      <xdr:spPr>
        <a:xfrm>
          <a:off x="19204940" y="7078534"/>
          <a:ext cx="74295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166908</xdr:rowOff>
    </xdr:from>
    <xdr:to>
      <xdr:col>107</xdr:col>
      <xdr:colOff>101600</xdr:colOff>
      <xdr:row>41</xdr:row>
      <xdr:rowOff>97058</xdr:rowOff>
    </xdr:to>
    <xdr:sp macro="" textlink="">
      <xdr:nvSpPr>
        <xdr:cNvPr id="504" name="楕円 503">
          <a:extLst>
            <a:ext uri="{FF2B5EF4-FFF2-40B4-BE49-F238E27FC236}">
              <a16:creationId xmlns:a16="http://schemas.microsoft.com/office/drawing/2014/main" id="{FE6979E5-2884-42CE-A52A-9CDFD0AFA82B}"/>
            </a:ext>
          </a:extLst>
        </xdr:cNvPr>
        <xdr:cNvSpPr/>
      </xdr:nvSpPr>
      <xdr:spPr>
        <a:xfrm>
          <a:off x="18345150" y="70287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46258</xdr:rowOff>
    </xdr:from>
    <xdr:to>
      <xdr:col>111</xdr:col>
      <xdr:colOff>177800</xdr:colOff>
      <xdr:row>41</xdr:row>
      <xdr:rowOff>47179</xdr:rowOff>
    </xdr:to>
    <xdr:cxnSp macro="">
      <xdr:nvCxnSpPr>
        <xdr:cNvPr id="505" name="直線コネクタ 504">
          <a:extLst>
            <a:ext uri="{FF2B5EF4-FFF2-40B4-BE49-F238E27FC236}">
              <a16:creationId xmlns:a16="http://schemas.microsoft.com/office/drawing/2014/main" id="{C742C927-5C27-4DC4-92BC-7BA040E33673}"/>
            </a:ext>
          </a:extLst>
        </xdr:cNvPr>
        <xdr:cNvCxnSpPr/>
      </xdr:nvCxnSpPr>
      <xdr:spPr>
        <a:xfrm>
          <a:off x="18399760" y="7077613"/>
          <a:ext cx="80518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168492</xdr:rowOff>
    </xdr:from>
    <xdr:to>
      <xdr:col>102</xdr:col>
      <xdr:colOff>165100</xdr:colOff>
      <xdr:row>41</xdr:row>
      <xdr:rowOff>98642</xdr:rowOff>
    </xdr:to>
    <xdr:sp macro="" textlink="">
      <xdr:nvSpPr>
        <xdr:cNvPr id="506" name="楕円 505">
          <a:extLst>
            <a:ext uri="{FF2B5EF4-FFF2-40B4-BE49-F238E27FC236}">
              <a16:creationId xmlns:a16="http://schemas.microsoft.com/office/drawing/2014/main" id="{E27EEE1B-3EFA-4567-8EBA-6D098FABD084}"/>
            </a:ext>
          </a:extLst>
        </xdr:cNvPr>
        <xdr:cNvSpPr/>
      </xdr:nvSpPr>
      <xdr:spPr>
        <a:xfrm>
          <a:off x="17547590" y="703030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46258</xdr:rowOff>
    </xdr:from>
    <xdr:to>
      <xdr:col>107</xdr:col>
      <xdr:colOff>50800</xdr:colOff>
      <xdr:row>41</xdr:row>
      <xdr:rowOff>47842</xdr:rowOff>
    </xdr:to>
    <xdr:cxnSp macro="">
      <xdr:nvCxnSpPr>
        <xdr:cNvPr id="507" name="直線コネクタ 506">
          <a:extLst>
            <a:ext uri="{FF2B5EF4-FFF2-40B4-BE49-F238E27FC236}">
              <a16:creationId xmlns:a16="http://schemas.microsoft.com/office/drawing/2014/main" id="{50975D2F-92AA-4E36-9826-68B39DC2DBD3}"/>
            </a:ext>
          </a:extLst>
        </xdr:cNvPr>
        <xdr:cNvCxnSpPr/>
      </xdr:nvCxnSpPr>
      <xdr:spPr>
        <a:xfrm flipV="1">
          <a:off x="17602200" y="7077613"/>
          <a:ext cx="79756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1255</xdr:rowOff>
    </xdr:from>
    <xdr:to>
      <xdr:col>98</xdr:col>
      <xdr:colOff>38100</xdr:colOff>
      <xdr:row>41</xdr:row>
      <xdr:rowOff>102855</xdr:rowOff>
    </xdr:to>
    <xdr:sp macro="" textlink="">
      <xdr:nvSpPr>
        <xdr:cNvPr id="508" name="楕円 507">
          <a:extLst>
            <a:ext uri="{FF2B5EF4-FFF2-40B4-BE49-F238E27FC236}">
              <a16:creationId xmlns:a16="http://schemas.microsoft.com/office/drawing/2014/main" id="{CB370F96-5739-432A-B02B-997A62CB10CD}"/>
            </a:ext>
          </a:extLst>
        </xdr:cNvPr>
        <xdr:cNvSpPr/>
      </xdr:nvSpPr>
      <xdr:spPr>
        <a:xfrm>
          <a:off x="16761460" y="7030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47842</xdr:rowOff>
    </xdr:from>
    <xdr:to>
      <xdr:col>102</xdr:col>
      <xdr:colOff>114300</xdr:colOff>
      <xdr:row>41</xdr:row>
      <xdr:rowOff>52055</xdr:rowOff>
    </xdr:to>
    <xdr:cxnSp macro="">
      <xdr:nvCxnSpPr>
        <xdr:cNvPr id="509" name="直線コネクタ 508">
          <a:extLst>
            <a:ext uri="{FF2B5EF4-FFF2-40B4-BE49-F238E27FC236}">
              <a16:creationId xmlns:a16="http://schemas.microsoft.com/office/drawing/2014/main" id="{E95613B9-2135-4424-B719-88514E561D60}"/>
            </a:ext>
          </a:extLst>
        </xdr:cNvPr>
        <xdr:cNvCxnSpPr/>
      </xdr:nvCxnSpPr>
      <xdr:spPr>
        <a:xfrm flipV="1">
          <a:off x="16804640" y="7079197"/>
          <a:ext cx="79756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89106</xdr:rowOff>
    </xdr:from>
    <xdr:ext cx="534377" cy="259045"/>
    <xdr:sp macro="" textlink="">
      <xdr:nvSpPr>
        <xdr:cNvPr id="510" name="n_1mainValue【一般廃棄物処理施設】&#10;一人当たり有形固定資産（償却資産）額">
          <a:extLst>
            <a:ext uri="{FF2B5EF4-FFF2-40B4-BE49-F238E27FC236}">
              <a16:creationId xmlns:a16="http://schemas.microsoft.com/office/drawing/2014/main" id="{20533A14-6559-4111-B1A5-CEA71ACBAF70}"/>
            </a:ext>
          </a:extLst>
        </xdr:cNvPr>
        <xdr:cNvSpPr txBox="1"/>
      </xdr:nvSpPr>
      <xdr:spPr>
        <a:xfrm>
          <a:off x="18951721" y="71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88185</xdr:rowOff>
    </xdr:from>
    <xdr:ext cx="534377" cy="259045"/>
    <xdr:sp macro="" textlink="">
      <xdr:nvSpPr>
        <xdr:cNvPr id="511" name="n_2mainValue【一般廃棄物処理施設】&#10;一人当たり有形固定資産（償却資産）額">
          <a:extLst>
            <a:ext uri="{FF2B5EF4-FFF2-40B4-BE49-F238E27FC236}">
              <a16:creationId xmlns:a16="http://schemas.microsoft.com/office/drawing/2014/main" id="{6864D655-0C49-442F-895F-218E7F579268}"/>
            </a:ext>
          </a:extLst>
        </xdr:cNvPr>
        <xdr:cNvSpPr txBox="1"/>
      </xdr:nvSpPr>
      <xdr:spPr>
        <a:xfrm>
          <a:off x="18170671" y="71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89769</xdr:rowOff>
    </xdr:from>
    <xdr:ext cx="534377" cy="259045"/>
    <xdr:sp macro="" textlink="">
      <xdr:nvSpPr>
        <xdr:cNvPr id="512" name="n_3mainValue【一般廃棄物処理施設】&#10;一人当たり有形固定資産（償却資産）額">
          <a:extLst>
            <a:ext uri="{FF2B5EF4-FFF2-40B4-BE49-F238E27FC236}">
              <a16:creationId xmlns:a16="http://schemas.microsoft.com/office/drawing/2014/main" id="{FCF54823-C676-4F0F-AED6-4EE1D9D4A249}"/>
            </a:ext>
          </a:extLst>
        </xdr:cNvPr>
        <xdr:cNvSpPr txBox="1"/>
      </xdr:nvSpPr>
      <xdr:spPr>
        <a:xfrm>
          <a:off x="17354061" y="71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93982</xdr:rowOff>
    </xdr:from>
    <xdr:ext cx="534377" cy="259045"/>
    <xdr:sp macro="" textlink="">
      <xdr:nvSpPr>
        <xdr:cNvPr id="513" name="n_4mainValue【一般廃棄物処理施設】&#10;一人当たり有形固定資産（償却資産）額">
          <a:extLst>
            <a:ext uri="{FF2B5EF4-FFF2-40B4-BE49-F238E27FC236}">
              <a16:creationId xmlns:a16="http://schemas.microsoft.com/office/drawing/2014/main" id="{08929B0A-1F92-403D-B2B8-3C74A7B641DB}"/>
            </a:ext>
          </a:extLst>
        </xdr:cNvPr>
        <xdr:cNvSpPr txBox="1"/>
      </xdr:nvSpPr>
      <xdr:spPr>
        <a:xfrm>
          <a:off x="16556501" y="712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800D2808-2157-414A-9C83-D4CE1B582F5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6F240E49-9F9D-4CFE-9E60-039511A532DE}"/>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A55A8778-61D9-4EEA-9424-7A360DF9A466}"/>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7F0515EC-F60E-4C91-9B15-2992F98AC47C}"/>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5B9A8806-6B7F-4678-81E2-46F804C7725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508323FE-0D87-4DA1-A214-F406D3D21E6E}"/>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1327B54D-DA5B-456C-B277-9EE1A795E4D5}"/>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EED96431-0C84-4555-B2CA-0C9E913BDE0E}"/>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74554C07-BF42-4137-A3DC-4BD77A206FB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3C5E36DC-1D0F-435A-8952-76BB1346721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1740CC15-B5A7-4519-936C-841B8424E575}"/>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33B77191-7F23-43A5-A414-8B31C9AC2219}"/>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5AF12C63-55FE-484F-9D9E-91F794277235}"/>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2CF7E729-32B4-4542-BDAB-33043CA935B4}"/>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92374BD3-A925-4855-96EC-6F6151E52F7E}"/>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ED592375-4004-4C89-B69F-02F33C0E8014}"/>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AC0AD9DA-9B8F-429E-9AFC-02932E939467}"/>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A074630F-BF47-42CB-BFCA-B7F769A140AE}"/>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8141D31E-4FA3-48C5-8AEC-27F34621214F}"/>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81E2A75C-0C77-4722-AF75-81C9C40BE016}"/>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4" name="テキスト ボックス 533">
          <a:extLst>
            <a:ext uri="{FF2B5EF4-FFF2-40B4-BE49-F238E27FC236}">
              <a16:creationId xmlns:a16="http://schemas.microsoft.com/office/drawing/2014/main" id="{586DD314-E420-409A-B016-A77A58345CD2}"/>
            </a:ext>
          </a:extLst>
        </xdr:cNvPr>
        <xdr:cNvSpPr txBox="1"/>
      </xdr:nvSpPr>
      <xdr:spPr>
        <a:xfrm>
          <a:off x="10905006" y="938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432742A6-81F4-450B-9864-9EA4499E7ACF}"/>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FEBA18E2-26FA-4CB9-9C35-777550713342}"/>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7" name="直線コネクタ 536">
          <a:extLst>
            <a:ext uri="{FF2B5EF4-FFF2-40B4-BE49-F238E27FC236}">
              <a16:creationId xmlns:a16="http://schemas.microsoft.com/office/drawing/2014/main" id="{DDA08662-0D05-445D-967B-D9A6A4E1B60F}"/>
            </a:ext>
          </a:extLst>
        </xdr:cNvPr>
        <xdr:cNvCxnSpPr/>
      </xdr:nvCxnSpPr>
      <xdr:spPr>
        <a:xfrm flipV="1">
          <a:off x="14703424" y="952119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E1621923-6ADE-476E-B65C-1AF40CC5450E}"/>
            </a:ext>
          </a:extLst>
        </xdr:cNvPr>
        <xdr:cNvSpPr txBox="1"/>
      </xdr:nvSpPr>
      <xdr:spPr>
        <a:xfrm>
          <a:off x="1474216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9" name="直線コネクタ 538">
          <a:extLst>
            <a:ext uri="{FF2B5EF4-FFF2-40B4-BE49-F238E27FC236}">
              <a16:creationId xmlns:a16="http://schemas.microsoft.com/office/drawing/2014/main" id="{1C868ABB-8497-4336-8901-D47B7BCE8B69}"/>
            </a:ext>
          </a:extLst>
        </xdr:cNvPr>
        <xdr:cNvCxnSpPr/>
      </xdr:nvCxnSpPr>
      <xdr:spPr>
        <a:xfrm>
          <a:off x="14611350" y="1079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A804B1EE-A351-42D3-A182-0804665AD52E}"/>
            </a:ext>
          </a:extLst>
        </xdr:cNvPr>
        <xdr:cNvSpPr txBox="1"/>
      </xdr:nvSpPr>
      <xdr:spPr>
        <a:xfrm>
          <a:off x="1474216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41" name="直線コネクタ 540">
          <a:extLst>
            <a:ext uri="{FF2B5EF4-FFF2-40B4-BE49-F238E27FC236}">
              <a16:creationId xmlns:a16="http://schemas.microsoft.com/office/drawing/2014/main" id="{A1E34C0C-4E8A-4D7B-A578-20F7BD9F38DF}"/>
            </a:ext>
          </a:extLst>
        </xdr:cNvPr>
        <xdr:cNvCxnSpPr/>
      </xdr:nvCxnSpPr>
      <xdr:spPr>
        <a:xfrm>
          <a:off x="14611350" y="952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85BB0BAB-833F-4E9E-81BD-866185D7A665}"/>
            </a:ext>
          </a:extLst>
        </xdr:cNvPr>
        <xdr:cNvSpPr txBox="1"/>
      </xdr:nvSpPr>
      <xdr:spPr>
        <a:xfrm>
          <a:off x="14742160" y="1003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3" name="フローチャート: 判断 542">
          <a:extLst>
            <a:ext uri="{FF2B5EF4-FFF2-40B4-BE49-F238E27FC236}">
              <a16:creationId xmlns:a16="http://schemas.microsoft.com/office/drawing/2014/main" id="{24D46827-D037-4B0B-8854-C9EC31939FE4}"/>
            </a:ext>
          </a:extLst>
        </xdr:cNvPr>
        <xdr:cNvSpPr/>
      </xdr:nvSpPr>
      <xdr:spPr>
        <a:xfrm>
          <a:off x="14649450" y="101879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4" name="フローチャート: 判断 543">
          <a:extLst>
            <a:ext uri="{FF2B5EF4-FFF2-40B4-BE49-F238E27FC236}">
              <a16:creationId xmlns:a16="http://schemas.microsoft.com/office/drawing/2014/main" id="{70612529-30D0-40AF-B043-E9C21539F7B9}"/>
            </a:ext>
          </a:extLst>
        </xdr:cNvPr>
        <xdr:cNvSpPr/>
      </xdr:nvSpPr>
      <xdr:spPr>
        <a:xfrm>
          <a:off x="13887450" y="1017841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11447</xdr:rowOff>
    </xdr:from>
    <xdr:ext cx="405111" cy="259045"/>
    <xdr:sp macro="" textlink="">
      <xdr:nvSpPr>
        <xdr:cNvPr id="545" name="n_1aveValue【保健センター・保健所】&#10;有形固定資産減価償却率">
          <a:extLst>
            <a:ext uri="{FF2B5EF4-FFF2-40B4-BE49-F238E27FC236}">
              <a16:creationId xmlns:a16="http://schemas.microsoft.com/office/drawing/2014/main" id="{9D63C8ED-B213-4A6E-AF9B-3B5D1D3FB4E2}"/>
            </a:ext>
          </a:extLst>
        </xdr:cNvPr>
        <xdr:cNvSpPr txBox="1"/>
      </xdr:nvSpPr>
      <xdr:spPr>
        <a:xfrm>
          <a:off x="1373823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546" name="フローチャート: 判断 545">
          <a:extLst>
            <a:ext uri="{FF2B5EF4-FFF2-40B4-BE49-F238E27FC236}">
              <a16:creationId xmlns:a16="http://schemas.microsoft.com/office/drawing/2014/main" id="{B4CD8B40-2DCB-4930-BB12-D9D4AA462D19}"/>
            </a:ext>
          </a:extLst>
        </xdr:cNvPr>
        <xdr:cNvSpPr/>
      </xdr:nvSpPr>
      <xdr:spPr>
        <a:xfrm>
          <a:off x="13089890" y="101657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140987</xdr:rowOff>
    </xdr:from>
    <xdr:ext cx="405111" cy="259045"/>
    <xdr:sp macro="" textlink="">
      <xdr:nvSpPr>
        <xdr:cNvPr id="547" name="n_2aveValue【保健センター・保健所】&#10;有形固定資産減価償却率">
          <a:extLst>
            <a:ext uri="{FF2B5EF4-FFF2-40B4-BE49-F238E27FC236}">
              <a16:creationId xmlns:a16="http://schemas.microsoft.com/office/drawing/2014/main" id="{7E17A66E-BFBF-4147-8A32-C54B8C0F7422}"/>
            </a:ext>
          </a:extLst>
        </xdr:cNvPr>
        <xdr:cNvSpPr txBox="1"/>
      </xdr:nvSpPr>
      <xdr:spPr>
        <a:xfrm>
          <a:off x="1295718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39370</xdr:rowOff>
    </xdr:from>
    <xdr:to>
      <xdr:col>72</xdr:col>
      <xdr:colOff>38100</xdr:colOff>
      <xdr:row>59</xdr:row>
      <xdr:rowOff>140970</xdr:rowOff>
    </xdr:to>
    <xdr:sp macro="" textlink="">
      <xdr:nvSpPr>
        <xdr:cNvPr id="548" name="フローチャート: 判断 547">
          <a:extLst>
            <a:ext uri="{FF2B5EF4-FFF2-40B4-BE49-F238E27FC236}">
              <a16:creationId xmlns:a16="http://schemas.microsoft.com/office/drawing/2014/main" id="{0A249263-C350-43E2-B561-42576425EA03}"/>
            </a:ext>
          </a:extLst>
        </xdr:cNvPr>
        <xdr:cNvSpPr/>
      </xdr:nvSpPr>
      <xdr:spPr>
        <a:xfrm>
          <a:off x="12303760" y="1015492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132097</xdr:rowOff>
    </xdr:from>
    <xdr:ext cx="405111" cy="259045"/>
    <xdr:sp macro="" textlink="">
      <xdr:nvSpPr>
        <xdr:cNvPr id="549" name="n_3aveValue【保健センター・保健所】&#10;有形固定資産減価償却率">
          <a:extLst>
            <a:ext uri="{FF2B5EF4-FFF2-40B4-BE49-F238E27FC236}">
              <a16:creationId xmlns:a16="http://schemas.microsoft.com/office/drawing/2014/main" id="{B82B3C8A-63E4-4E4C-9F5A-D94536C7EB67}"/>
            </a:ext>
          </a:extLst>
        </xdr:cNvPr>
        <xdr:cNvSpPr txBox="1"/>
      </xdr:nvSpPr>
      <xdr:spPr>
        <a:xfrm>
          <a:off x="1217105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22860</xdr:rowOff>
    </xdr:from>
    <xdr:to>
      <xdr:col>67</xdr:col>
      <xdr:colOff>101600</xdr:colOff>
      <xdr:row>59</xdr:row>
      <xdr:rowOff>124460</xdr:rowOff>
    </xdr:to>
    <xdr:sp macro="" textlink="">
      <xdr:nvSpPr>
        <xdr:cNvPr id="550" name="フローチャート: 判断 549">
          <a:extLst>
            <a:ext uri="{FF2B5EF4-FFF2-40B4-BE49-F238E27FC236}">
              <a16:creationId xmlns:a16="http://schemas.microsoft.com/office/drawing/2014/main" id="{E729E8DB-B098-441F-A4BA-0D6265C28986}"/>
            </a:ext>
          </a:extLst>
        </xdr:cNvPr>
        <xdr:cNvSpPr/>
      </xdr:nvSpPr>
      <xdr:spPr>
        <a:xfrm>
          <a:off x="11487150" y="101346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115587</xdr:rowOff>
    </xdr:from>
    <xdr:ext cx="405111" cy="259045"/>
    <xdr:sp macro="" textlink="">
      <xdr:nvSpPr>
        <xdr:cNvPr id="551" name="n_4aveValue【保健センター・保健所】&#10;有形固定資産減価償却率">
          <a:extLst>
            <a:ext uri="{FF2B5EF4-FFF2-40B4-BE49-F238E27FC236}">
              <a16:creationId xmlns:a16="http://schemas.microsoft.com/office/drawing/2014/main" id="{1D9809AA-F417-4903-9190-F255BA856585}"/>
            </a:ext>
          </a:extLst>
        </xdr:cNvPr>
        <xdr:cNvSpPr txBox="1"/>
      </xdr:nvSpPr>
      <xdr:spPr>
        <a:xfrm>
          <a:off x="11354444" y="1023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2E93F17-9F78-4158-9798-79887F809533}"/>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58E1B9C-5888-4F9D-8745-D698C782A04C}"/>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C8BE20C-B70A-42C0-BC83-887672011DCA}"/>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88C44C51-C5C8-4323-8D65-910871F168F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C81F49B2-AE02-46B7-BBF3-997D5CB28EB3}"/>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88900</xdr:rowOff>
    </xdr:from>
    <xdr:to>
      <xdr:col>85</xdr:col>
      <xdr:colOff>177800</xdr:colOff>
      <xdr:row>60</xdr:row>
      <xdr:rowOff>19050</xdr:rowOff>
    </xdr:to>
    <xdr:sp macro="" textlink="">
      <xdr:nvSpPr>
        <xdr:cNvPr id="557" name="楕円 556">
          <a:extLst>
            <a:ext uri="{FF2B5EF4-FFF2-40B4-BE49-F238E27FC236}">
              <a16:creationId xmlns:a16="http://schemas.microsoft.com/office/drawing/2014/main" id="{5BB7DE79-B47A-42A6-B79C-E2CA584A451F}"/>
            </a:ext>
          </a:extLst>
        </xdr:cNvPr>
        <xdr:cNvSpPr/>
      </xdr:nvSpPr>
      <xdr:spPr>
        <a:xfrm>
          <a:off x="14649450" y="1020826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67327</xdr:rowOff>
    </xdr:from>
    <xdr:ext cx="405111" cy="259045"/>
    <xdr:sp macro="" textlink="">
      <xdr:nvSpPr>
        <xdr:cNvPr id="558" name="【保健センター・保健所】&#10;有形固定資産減価償却率該当値テキスト">
          <a:extLst>
            <a:ext uri="{FF2B5EF4-FFF2-40B4-BE49-F238E27FC236}">
              <a16:creationId xmlns:a16="http://schemas.microsoft.com/office/drawing/2014/main" id="{E4916F31-C33B-4742-A206-DF894F6FC319}"/>
            </a:ext>
          </a:extLst>
        </xdr:cNvPr>
        <xdr:cNvSpPr txBox="1"/>
      </xdr:nvSpPr>
      <xdr:spPr>
        <a:xfrm>
          <a:off x="14742160"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71120</xdr:rowOff>
    </xdr:from>
    <xdr:to>
      <xdr:col>81</xdr:col>
      <xdr:colOff>101600</xdr:colOff>
      <xdr:row>60</xdr:row>
      <xdr:rowOff>1270</xdr:rowOff>
    </xdr:to>
    <xdr:sp macro="" textlink="">
      <xdr:nvSpPr>
        <xdr:cNvPr id="559" name="楕円 558">
          <a:extLst>
            <a:ext uri="{FF2B5EF4-FFF2-40B4-BE49-F238E27FC236}">
              <a16:creationId xmlns:a16="http://schemas.microsoft.com/office/drawing/2014/main" id="{D96D9F82-B5D0-4D8B-8AB8-FB8501479ED6}"/>
            </a:ext>
          </a:extLst>
        </xdr:cNvPr>
        <xdr:cNvSpPr/>
      </xdr:nvSpPr>
      <xdr:spPr>
        <a:xfrm>
          <a:off x="13887450" y="10184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121920</xdr:rowOff>
    </xdr:from>
    <xdr:to>
      <xdr:col>85</xdr:col>
      <xdr:colOff>127000</xdr:colOff>
      <xdr:row>59</xdr:row>
      <xdr:rowOff>139700</xdr:rowOff>
    </xdr:to>
    <xdr:cxnSp macro="">
      <xdr:nvCxnSpPr>
        <xdr:cNvPr id="560" name="直線コネクタ 559">
          <a:extLst>
            <a:ext uri="{FF2B5EF4-FFF2-40B4-BE49-F238E27FC236}">
              <a16:creationId xmlns:a16="http://schemas.microsoft.com/office/drawing/2014/main" id="{F55A708B-3F43-4AD3-96F5-E5E9F9A21222}"/>
            </a:ext>
          </a:extLst>
        </xdr:cNvPr>
        <xdr:cNvCxnSpPr/>
      </xdr:nvCxnSpPr>
      <xdr:spPr>
        <a:xfrm>
          <a:off x="13942060" y="10239375"/>
          <a:ext cx="762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43180</xdr:rowOff>
    </xdr:from>
    <xdr:to>
      <xdr:col>76</xdr:col>
      <xdr:colOff>165100</xdr:colOff>
      <xdr:row>59</xdr:row>
      <xdr:rowOff>144780</xdr:rowOff>
    </xdr:to>
    <xdr:sp macro="" textlink="">
      <xdr:nvSpPr>
        <xdr:cNvPr id="561" name="楕円 560">
          <a:extLst>
            <a:ext uri="{FF2B5EF4-FFF2-40B4-BE49-F238E27FC236}">
              <a16:creationId xmlns:a16="http://schemas.microsoft.com/office/drawing/2014/main" id="{770B293F-B0E8-49BB-A1B9-E57CEA0ED42A}"/>
            </a:ext>
          </a:extLst>
        </xdr:cNvPr>
        <xdr:cNvSpPr/>
      </xdr:nvSpPr>
      <xdr:spPr>
        <a:xfrm>
          <a:off x="13089890" y="1016063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93980</xdr:rowOff>
    </xdr:from>
    <xdr:to>
      <xdr:col>81</xdr:col>
      <xdr:colOff>50800</xdr:colOff>
      <xdr:row>59</xdr:row>
      <xdr:rowOff>121920</xdr:rowOff>
    </xdr:to>
    <xdr:cxnSp macro="">
      <xdr:nvCxnSpPr>
        <xdr:cNvPr id="562" name="直線コネクタ 561">
          <a:extLst>
            <a:ext uri="{FF2B5EF4-FFF2-40B4-BE49-F238E27FC236}">
              <a16:creationId xmlns:a16="http://schemas.microsoft.com/office/drawing/2014/main" id="{C277CE6F-7BB7-4A5E-B4A6-32427B49D9E8}"/>
            </a:ext>
          </a:extLst>
        </xdr:cNvPr>
        <xdr:cNvCxnSpPr/>
      </xdr:nvCxnSpPr>
      <xdr:spPr>
        <a:xfrm>
          <a:off x="13144500" y="10213340"/>
          <a:ext cx="79756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20320</xdr:rowOff>
    </xdr:from>
    <xdr:to>
      <xdr:col>72</xdr:col>
      <xdr:colOff>38100</xdr:colOff>
      <xdr:row>59</xdr:row>
      <xdr:rowOff>121920</xdr:rowOff>
    </xdr:to>
    <xdr:sp macro="" textlink="">
      <xdr:nvSpPr>
        <xdr:cNvPr id="563" name="楕円 562">
          <a:extLst>
            <a:ext uri="{FF2B5EF4-FFF2-40B4-BE49-F238E27FC236}">
              <a16:creationId xmlns:a16="http://schemas.microsoft.com/office/drawing/2014/main" id="{1BC75725-A6AF-4FD3-B243-7C3D6D98D8BD}"/>
            </a:ext>
          </a:extLst>
        </xdr:cNvPr>
        <xdr:cNvSpPr/>
      </xdr:nvSpPr>
      <xdr:spPr>
        <a:xfrm>
          <a:off x="12303760" y="1013206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71120</xdr:rowOff>
    </xdr:from>
    <xdr:to>
      <xdr:col>76</xdr:col>
      <xdr:colOff>114300</xdr:colOff>
      <xdr:row>59</xdr:row>
      <xdr:rowOff>93980</xdr:rowOff>
    </xdr:to>
    <xdr:cxnSp macro="">
      <xdr:nvCxnSpPr>
        <xdr:cNvPr id="564" name="直線コネクタ 563">
          <a:extLst>
            <a:ext uri="{FF2B5EF4-FFF2-40B4-BE49-F238E27FC236}">
              <a16:creationId xmlns:a16="http://schemas.microsoft.com/office/drawing/2014/main" id="{90C65CDD-1A83-40BF-AECF-7529413C3B7C}"/>
            </a:ext>
          </a:extLst>
        </xdr:cNvPr>
        <xdr:cNvCxnSpPr/>
      </xdr:nvCxnSpPr>
      <xdr:spPr>
        <a:xfrm>
          <a:off x="12346940" y="1018476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565" name="楕円 564">
          <a:extLst>
            <a:ext uri="{FF2B5EF4-FFF2-40B4-BE49-F238E27FC236}">
              <a16:creationId xmlns:a16="http://schemas.microsoft.com/office/drawing/2014/main" id="{702EE4ED-0D18-4591-A183-914068B33811}"/>
            </a:ext>
          </a:extLst>
        </xdr:cNvPr>
        <xdr:cNvSpPr/>
      </xdr:nvSpPr>
      <xdr:spPr>
        <a:xfrm>
          <a:off x="11487150" y="101142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59</xdr:row>
      <xdr:rowOff>71120</xdr:rowOff>
    </xdr:to>
    <xdr:cxnSp macro="">
      <xdr:nvCxnSpPr>
        <xdr:cNvPr id="566" name="直線コネクタ 565">
          <a:extLst>
            <a:ext uri="{FF2B5EF4-FFF2-40B4-BE49-F238E27FC236}">
              <a16:creationId xmlns:a16="http://schemas.microsoft.com/office/drawing/2014/main" id="{3E350573-085B-4D15-895A-3F8D9BF1B203}"/>
            </a:ext>
          </a:extLst>
        </xdr:cNvPr>
        <xdr:cNvCxnSpPr/>
      </xdr:nvCxnSpPr>
      <xdr:spPr>
        <a:xfrm>
          <a:off x="11541760" y="10163175"/>
          <a:ext cx="80518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163847</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8222516D-2B07-4DEA-9E90-9D2309B665D0}"/>
            </a:ext>
          </a:extLst>
        </xdr:cNvPr>
        <xdr:cNvSpPr txBox="1"/>
      </xdr:nvSpPr>
      <xdr:spPr>
        <a:xfrm>
          <a:off x="1373823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161307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9AC02D32-C1CE-4AF4-AD4B-B584E72B6297}"/>
            </a:ext>
          </a:extLst>
        </xdr:cNvPr>
        <xdr:cNvSpPr txBox="1"/>
      </xdr:nvSpPr>
      <xdr:spPr>
        <a:xfrm>
          <a:off x="12957184" y="993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138447</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59365C12-E26A-4151-836C-F59D70CF4B35}"/>
            </a:ext>
          </a:extLst>
        </xdr:cNvPr>
        <xdr:cNvSpPr txBox="1"/>
      </xdr:nvSpPr>
      <xdr:spPr>
        <a:xfrm>
          <a:off x="12171054" y="990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A53EF02D-6EB7-4696-924F-C6FD1FFCD045}"/>
            </a:ext>
          </a:extLst>
        </xdr:cNvPr>
        <xdr:cNvSpPr txBox="1"/>
      </xdr:nvSpPr>
      <xdr:spPr>
        <a:xfrm>
          <a:off x="113544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C8413FEB-5566-4CD6-B070-76ACA3B4A02A}"/>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4AE42FB7-1377-4E9F-9916-0D07FA543500}"/>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B4E4FF89-7FB8-4614-901D-A51F2DF51332}"/>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9B5AAF4D-D824-4652-8C65-099AD04E3D4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54497D97-3AF3-417C-A6EA-19952DA898E5}"/>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8C25D3F7-8EA6-4E7E-B921-9C9B4D8FF21E}"/>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292EB948-88DD-4E93-B5A6-E9C33CBA1F78}"/>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18A614B1-6475-4A54-A4A3-5722D396A8B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3585A032-71BE-4F0F-AC34-E96BB288EC9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09879F87-F2FC-4536-BFF8-C3F9CA665E2A}"/>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6C90E151-6E7B-488E-8115-BFE56413AB44}"/>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49A6B1E3-6202-436E-A15C-BA45AC3C9858}"/>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F475BAB2-9402-48C2-9572-99C0A10CD9A8}"/>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6AF8A99C-D268-40DD-89E3-BD846B658139}"/>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490E120D-14FD-4C77-A200-2395E5D5A53B}"/>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A68ED7F3-81A7-4322-BD1E-377F0D8C9F51}"/>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998FE43E-CAB5-460B-AB27-D5403D6EBF2B}"/>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91294DE6-D142-4E47-9EB7-E0F64DC3D11F}"/>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334A8DCE-7944-40A2-A257-CDFA80BA4076}"/>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361BC128-AC0E-4385-A7D5-6D2C010C5F37}"/>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B828DDEC-15C5-409D-A808-4B54F9358914}"/>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51DBC533-77C9-44D3-870C-912631711EF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6B142146-28F9-4A57-9E23-B64A6E77E74E}"/>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4" name="直線コネクタ 593">
          <a:extLst>
            <a:ext uri="{FF2B5EF4-FFF2-40B4-BE49-F238E27FC236}">
              <a16:creationId xmlns:a16="http://schemas.microsoft.com/office/drawing/2014/main" id="{FA6C6692-9BCB-466F-9F13-D5856E95F433}"/>
            </a:ext>
          </a:extLst>
        </xdr:cNvPr>
        <xdr:cNvCxnSpPr/>
      </xdr:nvCxnSpPr>
      <xdr:spPr>
        <a:xfrm flipV="1">
          <a:off x="19947254" y="95250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F93CB1F6-9CC3-4026-B9A0-58F43CF788FC}"/>
            </a:ext>
          </a:extLst>
        </xdr:cNvPr>
        <xdr:cNvSpPr txBox="1"/>
      </xdr:nvSpPr>
      <xdr:spPr>
        <a:xfrm>
          <a:off x="19985990" y="1098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6" name="直線コネクタ 595">
          <a:extLst>
            <a:ext uri="{FF2B5EF4-FFF2-40B4-BE49-F238E27FC236}">
              <a16:creationId xmlns:a16="http://schemas.microsoft.com/office/drawing/2014/main" id="{07D7F0DD-CE51-44F7-A3CA-851B660639BD}"/>
            </a:ext>
          </a:extLst>
        </xdr:cNvPr>
        <xdr:cNvCxnSpPr/>
      </xdr:nvCxnSpPr>
      <xdr:spPr>
        <a:xfrm>
          <a:off x="19885660" y="10978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3FAA54B1-0B98-4B7E-92BC-9AD95CEFAA69}"/>
            </a:ext>
          </a:extLst>
        </xdr:cNvPr>
        <xdr:cNvSpPr txBox="1"/>
      </xdr:nvSpPr>
      <xdr:spPr>
        <a:xfrm>
          <a:off x="19985990" y="930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8" name="直線コネクタ 597">
          <a:extLst>
            <a:ext uri="{FF2B5EF4-FFF2-40B4-BE49-F238E27FC236}">
              <a16:creationId xmlns:a16="http://schemas.microsoft.com/office/drawing/2014/main" id="{7BACE18B-4E3B-47B4-B290-A51C82917E76}"/>
            </a:ext>
          </a:extLst>
        </xdr:cNvPr>
        <xdr:cNvCxnSpPr/>
      </xdr:nvCxnSpPr>
      <xdr:spPr>
        <a:xfrm>
          <a:off x="1988566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E13F813B-BA23-4E8A-862D-F3068C074480}"/>
            </a:ext>
          </a:extLst>
        </xdr:cNvPr>
        <xdr:cNvSpPr txBox="1"/>
      </xdr:nvSpPr>
      <xdr:spPr>
        <a:xfrm>
          <a:off x="19985990" y="1043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00" name="フローチャート: 判断 599">
          <a:extLst>
            <a:ext uri="{FF2B5EF4-FFF2-40B4-BE49-F238E27FC236}">
              <a16:creationId xmlns:a16="http://schemas.microsoft.com/office/drawing/2014/main" id="{70E33DD7-BB16-4F5A-863D-7DD4B5BE818B}"/>
            </a:ext>
          </a:extLst>
        </xdr:cNvPr>
        <xdr:cNvSpPr/>
      </xdr:nvSpPr>
      <xdr:spPr>
        <a:xfrm>
          <a:off x="19904710" y="105848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601" name="フローチャート: 判断 600">
          <a:extLst>
            <a:ext uri="{FF2B5EF4-FFF2-40B4-BE49-F238E27FC236}">
              <a16:creationId xmlns:a16="http://schemas.microsoft.com/office/drawing/2014/main" id="{C3301339-5DFA-484F-9F3F-1727E57EAE76}"/>
            </a:ext>
          </a:extLst>
        </xdr:cNvPr>
        <xdr:cNvSpPr/>
      </xdr:nvSpPr>
      <xdr:spPr>
        <a:xfrm>
          <a:off x="19161760" y="105619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52087</xdr:rowOff>
    </xdr:from>
    <xdr:ext cx="469744" cy="259045"/>
    <xdr:sp macro="" textlink="">
      <xdr:nvSpPr>
        <xdr:cNvPr id="602" name="n_1aveValue【保健センター・保健所】&#10;一人当たり面積">
          <a:extLst>
            <a:ext uri="{FF2B5EF4-FFF2-40B4-BE49-F238E27FC236}">
              <a16:creationId xmlns:a16="http://schemas.microsoft.com/office/drawing/2014/main" id="{1CDDE33A-50C1-43E6-AB21-D482C443BB42}"/>
            </a:ext>
          </a:extLst>
        </xdr:cNvPr>
        <xdr:cNvSpPr txBox="1"/>
      </xdr:nvSpPr>
      <xdr:spPr>
        <a:xfrm>
          <a:off x="18982132"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132080</xdr:rowOff>
    </xdr:from>
    <xdr:to>
      <xdr:col>107</xdr:col>
      <xdr:colOff>101600</xdr:colOff>
      <xdr:row>62</xdr:row>
      <xdr:rowOff>62230</xdr:rowOff>
    </xdr:to>
    <xdr:sp macro="" textlink="">
      <xdr:nvSpPr>
        <xdr:cNvPr id="603" name="フローチャート: 判断 602">
          <a:extLst>
            <a:ext uri="{FF2B5EF4-FFF2-40B4-BE49-F238E27FC236}">
              <a16:creationId xmlns:a16="http://schemas.microsoft.com/office/drawing/2014/main" id="{455C3D5A-D4C8-4B76-A377-DBC9B6DDC24B}"/>
            </a:ext>
          </a:extLst>
        </xdr:cNvPr>
        <xdr:cNvSpPr/>
      </xdr:nvSpPr>
      <xdr:spPr>
        <a:xfrm>
          <a:off x="18345150" y="105943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78757</xdr:rowOff>
    </xdr:from>
    <xdr:ext cx="469744" cy="259045"/>
    <xdr:sp macro="" textlink="">
      <xdr:nvSpPr>
        <xdr:cNvPr id="604" name="n_2aveValue【保健センター・保健所】&#10;一人当たり面積">
          <a:extLst>
            <a:ext uri="{FF2B5EF4-FFF2-40B4-BE49-F238E27FC236}">
              <a16:creationId xmlns:a16="http://schemas.microsoft.com/office/drawing/2014/main" id="{AF4FA50F-A436-4713-8CF4-B589B434FDA1}"/>
            </a:ext>
          </a:extLst>
        </xdr:cNvPr>
        <xdr:cNvSpPr txBox="1"/>
      </xdr:nvSpPr>
      <xdr:spPr>
        <a:xfrm>
          <a:off x="18182032"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143510</xdr:rowOff>
    </xdr:from>
    <xdr:to>
      <xdr:col>102</xdr:col>
      <xdr:colOff>165100</xdr:colOff>
      <xdr:row>62</xdr:row>
      <xdr:rowOff>73660</xdr:rowOff>
    </xdr:to>
    <xdr:sp macro="" textlink="">
      <xdr:nvSpPr>
        <xdr:cNvPr id="605" name="フローチャート: 判断 604">
          <a:extLst>
            <a:ext uri="{FF2B5EF4-FFF2-40B4-BE49-F238E27FC236}">
              <a16:creationId xmlns:a16="http://schemas.microsoft.com/office/drawing/2014/main" id="{B65ADEC2-B919-4336-B62D-E2D9D20A9DC0}"/>
            </a:ext>
          </a:extLst>
        </xdr:cNvPr>
        <xdr:cNvSpPr/>
      </xdr:nvSpPr>
      <xdr:spPr>
        <a:xfrm>
          <a:off x="17547590" y="106000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90187</xdr:rowOff>
    </xdr:from>
    <xdr:ext cx="469744" cy="259045"/>
    <xdr:sp macro="" textlink="">
      <xdr:nvSpPr>
        <xdr:cNvPr id="606" name="n_3aveValue【保健センター・保健所】&#10;一人当たり面積">
          <a:extLst>
            <a:ext uri="{FF2B5EF4-FFF2-40B4-BE49-F238E27FC236}">
              <a16:creationId xmlns:a16="http://schemas.microsoft.com/office/drawing/2014/main" id="{847DF6F4-B0A2-4C8D-9F36-C9BAFDA837B6}"/>
            </a:ext>
          </a:extLst>
        </xdr:cNvPr>
        <xdr:cNvSpPr txBox="1"/>
      </xdr:nvSpPr>
      <xdr:spPr>
        <a:xfrm>
          <a:off x="17384472"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44450</xdr:rowOff>
    </xdr:from>
    <xdr:to>
      <xdr:col>98</xdr:col>
      <xdr:colOff>38100</xdr:colOff>
      <xdr:row>62</xdr:row>
      <xdr:rowOff>146050</xdr:rowOff>
    </xdr:to>
    <xdr:sp macro="" textlink="">
      <xdr:nvSpPr>
        <xdr:cNvPr id="607" name="フローチャート: 判断 606">
          <a:extLst>
            <a:ext uri="{FF2B5EF4-FFF2-40B4-BE49-F238E27FC236}">
              <a16:creationId xmlns:a16="http://schemas.microsoft.com/office/drawing/2014/main" id="{4AF07ABA-954F-4AEC-B1AB-BF3CF2A5932E}"/>
            </a:ext>
          </a:extLst>
        </xdr:cNvPr>
        <xdr:cNvSpPr/>
      </xdr:nvSpPr>
      <xdr:spPr>
        <a:xfrm>
          <a:off x="16761460" y="10676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137177</xdr:rowOff>
    </xdr:from>
    <xdr:ext cx="469744" cy="259045"/>
    <xdr:sp macro="" textlink="">
      <xdr:nvSpPr>
        <xdr:cNvPr id="608" name="n_4aveValue【保健センター・保健所】&#10;一人当たり面積">
          <a:extLst>
            <a:ext uri="{FF2B5EF4-FFF2-40B4-BE49-F238E27FC236}">
              <a16:creationId xmlns:a16="http://schemas.microsoft.com/office/drawing/2014/main" id="{D3213E53-7E8A-4CBE-81D7-89962E9F9F67}"/>
            </a:ext>
          </a:extLst>
        </xdr:cNvPr>
        <xdr:cNvSpPr txBox="1"/>
      </xdr:nvSpPr>
      <xdr:spPr>
        <a:xfrm>
          <a:off x="1658881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45535EC-A989-4917-9AB4-B0D74F1B6357}"/>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728F1CB-9269-4B91-B355-DE4DC705E2A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273BC3CB-6EE8-499E-BF5C-B782195EA4E2}"/>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EDAEB79-0623-47DE-AE87-13746896DD14}"/>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8CD1574F-27C3-4C0D-B80C-B17EC4D06714}"/>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14" name="楕円 613">
          <a:extLst>
            <a:ext uri="{FF2B5EF4-FFF2-40B4-BE49-F238E27FC236}">
              <a16:creationId xmlns:a16="http://schemas.microsoft.com/office/drawing/2014/main" id="{A8A76BF2-0753-49DF-B391-683D74DC3ECE}"/>
            </a:ext>
          </a:extLst>
        </xdr:cNvPr>
        <xdr:cNvSpPr/>
      </xdr:nvSpPr>
      <xdr:spPr>
        <a:xfrm>
          <a:off x="19904710" y="106286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615" name="【保健センター・保健所】&#10;一人当たり面積該当値テキスト">
          <a:extLst>
            <a:ext uri="{FF2B5EF4-FFF2-40B4-BE49-F238E27FC236}">
              <a16:creationId xmlns:a16="http://schemas.microsoft.com/office/drawing/2014/main" id="{93D5E264-8BE1-4E5C-893B-D0DEDEBB5F9B}"/>
            </a:ext>
          </a:extLst>
        </xdr:cNvPr>
        <xdr:cNvSpPr txBox="1"/>
      </xdr:nvSpPr>
      <xdr:spPr>
        <a:xfrm>
          <a:off x="19985990" y="106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xdr:rowOff>
    </xdr:from>
    <xdr:to>
      <xdr:col>112</xdr:col>
      <xdr:colOff>38100</xdr:colOff>
      <xdr:row>62</xdr:row>
      <xdr:rowOff>104140</xdr:rowOff>
    </xdr:to>
    <xdr:sp macro="" textlink="">
      <xdr:nvSpPr>
        <xdr:cNvPr id="616" name="楕円 615">
          <a:extLst>
            <a:ext uri="{FF2B5EF4-FFF2-40B4-BE49-F238E27FC236}">
              <a16:creationId xmlns:a16="http://schemas.microsoft.com/office/drawing/2014/main" id="{468D510A-4D94-44D7-91C8-752E1216EA86}"/>
            </a:ext>
          </a:extLst>
        </xdr:cNvPr>
        <xdr:cNvSpPr/>
      </xdr:nvSpPr>
      <xdr:spPr>
        <a:xfrm>
          <a:off x="19161760" y="106324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53340</xdr:rowOff>
    </xdr:to>
    <xdr:cxnSp macro="">
      <xdr:nvCxnSpPr>
        <xdr:cNvPr id="617" name="直線コネクタ 616">
          <a:extLst>
            <a:ext uri="{FF2B5EF4-FFF2-40B4-BE49-F238E27FC236}">
              <a16:creationId xmlns:a16="http://schemas.microsoft.com/office/drawing/2014/main" id="{285561CF-8E1E-412A-98EA-98272298B917}"/>
            </a:ext>
          </a:extLst>
        </xdr:cNvPr>
        <xdr:cNvCxnSpPr/>
      </xdr:nvCxnSpPr>
      <xdr:spPr>
        <a:xfrm flipV="1">
          <a:off x="19204940" y="1067752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618" name="楕円 617">
          <a:extLst>
            <a:ext uri="{FF2B5EF4-FFF2-40B4-BE49-F238E27FC236}">
              <a16:creationId xmlns:a16="http://schemas.microsoft.com/office/drawing/2014/main" id="{6BF03BAD-E65C-4769-A3A8-55104F49FE38}"/>
            </a:ext>
          </a:extLst>
        </xdr:cNvPr>
        <xdr:cNvSpPr/>
      </xdr:nvSpPr>
      <xdr:spPr>
        <a:xfrm>
          <a:off x="18345150" y="106381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53340</xdr:rowOff>
    </xdr:from>
    <xdr:to>
      <xdr:col>111</xdr:col>
      <xdr:colOff>177800</xdr:colOff>
      <xdr:row>62</xdr:row>
      <xdr:rowOff>57150</xdr:rowOff>
    </xdr:to>
    <xdr:cxnSp macro="">
      <xdr:nvCxnSpPr>
        <xdr:cNvPr id="619" name="直線コネクタ 618">
          <a:extLst>
            <a:ext uri="{FF2B5EF4-FFF2-40B4-BE49-F238E27FC236}">
              <a16:creationId xmlns:a16="http://schemas.microsoft.com/office/drawing/2014/main" id="{A3ABB215-FE00-4E96-BF99-142233538E79}"/>
            </a:ext>
          </a:extLst>
        </xdr:cNvPr>
        <xdr:cNvCxnSpPr/>
      </xdr:nvCxnSpPr>
      <xdr:spPr>
        <a:xfrm flipV="1">
          <a:off x="18399760" y="106870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xdr:rowOff>
    </xdr:from>
    <xdr:to>
      <xdr:col>102</xdr:col>
      <xdr:colOff>165100</xdr:colOff>
      <xdr:row>62</xdr:row>
      <xdr:rowOff>115570</xdr:rowOff>
    </xdr:to>
    <xdr:sp macro="" textlink="">
      <xdr:nvSpPr>
        <xdr:cNvPr id="620" name="楕円 619">
          <a:extLst>
            <a:ext uri="{FF2B5EF4-FFF2-40B4-BE49-F238E27FC236}">
              <a16:creationId xmlns:a16="http://schemas.microsoft.com/office/drawing/2014/main" id="{995FA720-CB77-438B-A6D5-BB169386E8C6}"/>
            </a:ext>
          </a:extLst>
        </xdr:cNvPr>
        <xdr:cNvSpPr/>
      </xdr:nvSpPr>
      <xdr:spPr>
        <a:xfrm>
          <a:off x="17547590" y="106476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64770</xdr:rowOff>
    </xdr:to>
    <xdr:cxnSp macro="">
      <xdr:nvCxnSpPr>
        <xdr:cNvPr id="621" name="直線コネクタ 620">
          <a:extLst>
            <a:ext uri="{FF2B5EF4-FFF2-40B4-BE49-F238E27FC236}">
              <a16:creationId xmlns:a16="http://schemas.microsoft.com/office/drawing/2014/main" id="{72B4999C-2C45-4CD6-A5B4-4BF50A3A8321}"/>
            </a:ext>
          </a:extLst>
        </xdr:cNvPr>
        <xdr:cNvCxnSpPr/>
      </xdr:nvCxnSpPr>
      <xdr:spPr>
        <a:xfrm flipV="1">
          <a:off x="17602200" y="1068324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622" name="楕円 621">
          <a:extLst>
            <a:ext uri="{FF2B5EF4-FFF2-40B4-BE49-F238E27FC236}">
              <a16:creationId xmlns:a16="http://schemas.microsoft.com/office/drawing/2014/main" id="{9814CC27-80FF-4348-BEA5-8A3DABC43C18}"/>
            </a:ext>
          </a:extLst>
        </xdr:cNvPr>
        <xdr:cNvSpPr/>
      </xdr:nvSpPr>
      <xdr:spPr>
        <a:xfrm>
          <a:off x="16761460" y="106514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64770</xdr:rowOff>
    </xdr:from>
    <xdr:to>
      <xdr:col>102</xdr:col>
      <xdr:colOff>114300</xdr:colOff>
      <xdr:row>62</xdr:row>
      <xdr:rowOff>68580</xdr:rowOff>
    </xdr:to>
    <xdr:cxnSp macro="">
      <xdr:nvCxnSpPr>
        <xdr:cNvPr id="623" name="直線コネクタ 622">
          <a:extLst>
            <a:ext uri="{FF2B5EF4-FFF2-40B4-BE49-F238E27FC236}">
              <a16:creationId xmlns:a16="http://schemas.microsoft.com/office/drawing/2014/main" id="{456B9985-65A9-42C4-840A-6010D40EFB0E}"/>
            </a:ext>
          </a:extLst>
        </xdr:cNvPr>
        <xdr:cNvCxnSpPr/>
      </xdr:nvCxnSpPr>
      <xdr:spPr>
        <a:xfrm flipV="1">
          <a:off x="16804640" y="1069276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95267</xdr:rowOff>
    </xdr:from>
    <xdr:ext cx="469744" cy="259045"/>
    <xdr:sp macro="" textlink="">
      <xdr:nvSpPr>
        <xdr:cNvPr id="624" name="n_1mainValue【保健センター・保健所】&#10;一人当たり面積">
          <a:extLst>
            <a:ext uri="{FF2B5EF4-FFF2-40B4-BE49-F238E27FC236}">
              <a16:creationId xmlns:a16="http://schemas.microsoft.com/office/drawing/2014/main" id="{F5C55CBB-8440-4A16-A697-74D55EF81A66}"/>
            </a:ext>
          </a:extLst>
        </xdr:cNvPr>
        <xdr:cNvSpPr txBox="1"/>
      </xdr:nvSpPr>
      <xdr:spPr>
        <a:xfrm>
          <a:off x="18982132"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99077</xdr:rowOff>
    </xdr:from>
    <xdr:ext cx="469744" cy="259045"/>
    <xdr:sp macro="" textlink="">
      <xdr:nvSpPr>
        <xdr:cNvPr id="625" name="n_2mainValue【保健センター・保健所】&#10;一人当たり面積">
          <a:extLst>
            <a:ext uri="{FF2B5EF4-FFF2-40B4-BE49-F238E27FC236}">
              <a16:creationId xmlns:a16="http://schemas.microsoft.com/office/drawing/2014/main" id="{2D8CFB38-B1AD-44B4-8A0A-2FC41F3C91BA}"/>
            </a:ext>
          </a:extLst>
        </xdr:cNvPr>
        <xdr:cNvSpPr txBox="1"/>
      </xdr:nvSpPr>
      <xdr:spPr>
        <a:xfrm>
          <a:off x="18182032"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106697</xdr:rowOff>
    </xdr:from>
    <xdr:ext cx="469744" cy="259045"/>
    <xdr:sp macro="" textlink="">
      <xdr:nvSpPr>
        <xdr:cNvPr id="626" name="n_3mainValue【保健センター・保健所】&#10;一人当たり面積">
          <a:extLst>
            <a:ext uri="{FF2B5EF4-FFF2-40B4-BE49-F238E27FC236}">
              <a16:creationId xmlns:a16="http://schemas.microsoft.com/office/drawing/2014/main" id="{F7F0243B-82DC-47D1-B8A2-7BEDF5D949AB}"/>
            </a:ext>
          </a:extLst>
        </xdr:cNvPr>
        <xdr:cNvSpPr txBox="1"/>
      </xdr:nvSpPr>
      <xdr:spPr>
        <a:xfrm>
          <a:off x="17384472"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627" name="n_4mainValue【保健センター・保健所】&#10;一人当たり面積">
          <a:extLst>
            <a:ext uri="{FF2B5EF4-FFF2-40B4-BE49-F238E27FC236}">
              <a16:creationId xmlns:a16="http://schemas.microsoft.com/office/drawing/2014/main" id="{E0327F93-C3E8-42FF-AD35-26FEEB370FFB}"/>
            </a:ext>
          </a:extLst>
        </xdr:cNvPr>
        <xdr:cNvSpPr txBox="1"/>
      </xdr:nvSpPr>
      <xdr:spPr>
        <a:xfrm>
          <a:off x="1658881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76E94A49-4F64-4C71-BDF0-5AF1EC901FC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22A6E87-BD48-46FE-9850-6644B783EC16}"/>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DA1A0249-7A47-419F-B3AE-31DC6F55A34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930D3383-7521-4C47-9337-E9F93FD94D52}"/>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5717BF81-01F3-452C-9089-DA8C523B537A}"/>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ED2A6365-05D6-4D02-AC04-DE0112946F7C}"/>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7D5B08BF-FEDB-41D6-BADC-670129FFFFB8}"/>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4ACEE70F-0928-44A9-B8E6-FCC33986D31D}"/>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D03E0BA7-CD14-473D-992A-BE4161DCE05F}"/>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303B1C85-E897-412A-879A-756B40563678}"/>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9863A926-8216-4D49-8356-BAAF265CCDA0}"/>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578FA790-616B-467B-B4C8-3765AB92A46F}"/>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E9C767B1-7D16-4075-9C37-4B22682221CD}"/>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7E78F313-0BC8-488C-B132-7616006A5A0E}"/>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86F5593F-3846-497F-AA56-EDA2F37B4AD0}"/>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DC33989F-8CBF-4BF2-A720-4CE89A09ED12}"/>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9176E986-B3C7-490B-8534-8802486C3C05}"/>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AA8CCB06-4F83-472B-8FAD-3241F7C7462C}"/>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5B713604-0254-4825-8EE6-8A5B8ED307AB}"/>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A9987E9B-4CFA-49B7-B7F4-999F5A3D28FC}"/>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ACFF7EA9-FE69-4F2F-986F-C0145F26D779}"/>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D113375E-DBAD-47DF-986F-3DAD5E34A2BF}"/>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B7FE9433-366D-4799-928F-2BA192B3B440}"/>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AE297A8F-F24E-447E-B947-C2ED6A9FD757}"/>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52" name="直線コネクタ 651">
          <a:extLst>
            <a:ext uri="{FF2B5EF4-FFF2-40B4-BE49-F238E27FC236}">
              <a16:creationId xmlns:a16="http://schemas.microsoft.com/office/drawing/2014/main" id="{904EBD87-06A7-46C3-B3E3-7C57A1879625}"/>
            </a:ext>
          </a:extLst>
        </xdr:cNvPr>
        <xdr:cNvCxnSpPr/>
      </xdr:nvCxnSpPr>
      <xdr:spPr>
        <a:xfrm flipV="1">
          <a:off x="14703424" y="1342644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3" name="【消防施設】&#10;有形固定資産減価償却率最小値テキスト">
          <a:extLst>
            <a:ext uri="{FF2B5EF4-FFF2-40B4-BE49-F238E27FC236}">
              <a16:creationId xmlns:a16="http://schemas.microsoft.com/office/drawing/2014/main" id="{9BD0BA83-677B-4340-AF60-3320954F99C6}"/>
            </a:ext>
          </a:extLst>
        </xdr:cNvPr>
        <xdr:cNvSpPr txBox="1"/>
      </xdr:nvSpPr>
      <xdr:spPr>
        <a:xfrm>
          <a:off x="14742160" y="1476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4" name="直線コネクタ 653">
          <a:extLst>
            <a:ext uri="{FF2B5EF4-FFF2-40B4-BE49-F238E27FC236}">
              <a16:creationId xmlns:a16="http://schemas.microsoft.com/office/drawing/2014/main" id="{BD85AC08-41D3-4FD5-B443-C8F55D956003}"/>
            </a:ext>
          </a:extLst>
        </xdr:cNvPr>
        <xdr:cNvCxnSpPr/>
      </xdr:nvCxnSpPr>
      <xdr:spPr>
        <a:xfrm>
          <a:off x="14611350" y="14765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37597F33-7602-40D3-BCC6-22EE5BCDD608}"/>
            </a:ext>
          </a:extLst>
        </xdr:cNvPr>
        <xdr:cNvSpPr txBox="1"/>
      </xdr:nvSpPr>
      <xdr:spPr>
        <a:xfrm>
          <a:off x="14742160" y="1320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6" name="直線コネクタ 655">
          <a:extLst>
            <a:ext uri="{FF2B5EF4-FFF2-40B4-BE49-F238E27FC236}">
              <a16:creationId xmlns:a16="http://schemas.microsoft.com/office/drawing/2014/main" id="{F3A7351D-EA55-42B9-AA33-F9555431D6CA}"/>
            </a:ext>
          </a:extLst>
        </xdr:cNvPr>
        <xdr:cNvCxnSpPr/>
      </xdr:nvCxnSpPr>
      <xdr:spPr>
        <a:xfrm>
          <a:off x="14611350" y="1342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ADFD6FEF-3A5A-4895-B4B6-FEA7E17A9C83}"/>
            </a:ext>
          </a:extLst>
        </xdr:cNvPr>
        <xdr:cNvSpPr txBox="1"/>
      </xdr:nvSpPr>
      <xdr:spPr>
        <a:xfrm>
          <a:off x="14742160" y="13912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8" name="フローチャート: 判断 657">
          <a:extLst>
            <a:ext uri="{FF2B5EF4-FFF2-40B4-BE49-F238E27FC236}">
              <a16:creationId xmlns:a16="http://schemas.microsoft.com/office/drawing/2014/main" id="{BDB71572-003F-4E40-99BD-6AF5EC7AA9A7}"/>
            </a:ext>
          </a:extLst>
        </xdr:cNvPr>
        <xdr:cNvSpPr/>
      </xdr:nvSpPr>
      <xdr:spPr>
        <a:xfrm>
          <a:off x="14649450" y="140652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9" name="フローチャート: 判断 658">
          <a:extLst>
            <a:ext uri="{FF2B5EF4-FFF2-40B4-BE49-F238E27FC236}">
              <a16:creationId xmlns:a16="http://schemas.microsoft.com/office/drawing/2014/main" id="{DDE126A8-CFFF-43EB-8F5B-DB80F60CDEF8}"/>
            </a:ext>
          </a:extLst>
        </xdr:cNvPr>
        <xdr:cNvSpPr/>
      </xdr:nvSpPr>
      <xdr:spPr>
        <a:xfrm>
          <a:off x="13887450" y="140176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80663</xdr:rowOff>
    </xdr:from>
    <xdr:ext cx="405111" cy="259045"/>
    <xdr:sp macro="" textlink="">
      <xdr:nvSpPr>
        <xdr:cNvPr id="660" name="n_1aveValue【消防施設】&#10;有形固定資産減価償却率">
          <a:extLst>
            <a:ext uri="{FF2B5EF4-FFF2-40B4-BE49-F238E27FC236}">
              <a16:creationId xmlns:a16="http://schemas.microsoft.com/office/drawing/2014/main" id="{048B902C-FEED-4706-8A52-E43C76E4D746}"/>
            </a:ext>
          </a:extLst>
        </xdr:cNvPr>
        <xdr:cNvSpPr txBox="1"/>
      </xdr:nvSpPr>
      <xdr:spPr>
        <a:xfrm>
          <a:off x="13738234" y="1379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133986</xdr:rowOff>
    </xdr:from>
    <xdr:to>
      <xdr:col>76</xdr:col>
      <xdr:colOff>165100</xdr:colOff>
      <xdr:row>82</xdr:row>
      <xdr:rowOff>64136</xdr:rowOff>
    </xdr:to>
    <xdr:sp macro="" textlink="">
      <xdr:nvSpPr>
        <xdr:cNvPr id="661" name="フローチャート: 判断 660">
          <a:extLst>
            <a:ext uri="{FF2B5EF4-FFF2-40B4-BE49-F238E27FC236}">
              <a16:creationId xmlns:a16="http://schemas.microsoft.com/office/drawing/2014/main" id="{457005A6-A2EB-41CE-84F1-E37F10BE5279}"/>
            </a:ext>
          </a:extLst>
        </xdr:cNvPr>
        <xdr:cNvSpPr/>
      </xdr:nvSpPr>
      <xdr:spPr>
        <a:xfrm>
          <a:off x="13089890" y="1401762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80663</xdr:rowOff>
    </xdr:from>
    <xdr:ext cx="405111" cy="259045"/>
    <xdr:sp macro="" textlink="">
      <xdr:nvSpPr>
        <xdr:cNvPr id="662" name="n_2aveValue【消防施設】&#10;有形固定資産減価償却率">
          <a:extLst>
            <a:ext uri="{FF2B5EF4-FFF2-40B4-BE49-F238E27FC236}">
              <a16:creationId xmlns:a16="http://schemas.microsoft.com/office/drawing/2014/main" id="{4DDAABFA-65AF-4D80-8433-BB9A96BD2129}"/>
            </a:ext>
          </a:extLst>
        </xdr:cNvPr>
        <xdr:cNvSpPr txBox="1"/>
      </xdr:nvSpPr>
      <xdr:spPr>
        <a:xfrm>
          <a:off x="12957184" y="1379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57786</xdr:rowOff>
    </xdr:from>
    <xdr:to>
      <xdr:col>72</xdr:col>
      <xdr:colOff>38100</xdr:colOff>
      <xdr:row>81</xdr:row>
      <xdr:rowOff>159386</xdr:rowOff>
    </xdr:to>
    <xdr:sp macro="" textlink="">
      <xdr:nvSpPr>
        <xdr:cNvPr id="663" name="フローチャート: 判断 662">
          <a:extLst>
            <a:ext uri="{FF2B5EF4-FFF2-40B4-BE49-F238E27FC236}">
              <a16:creationId xmlns:a16="http://schemas.microsoft.com/office/drawing/2014/main" id="{C6D30AB5-2FDF-4763-9C83-CB30BFF4BA91}"/>
            </a:ext>
          </a:extLst>
        </xdr:cNvPr>
        <xdr:cNvSpPr/>
      </xdr:nvSpPr>
      <xdr:spPr>
        <a:xfrm>
          <a:off x="12303760" y="1394142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4463</xdr:rowOff>
    </xdr:from>
    <xdr:ext cx="405111" cy="259045"/>
    <xdr:sp macro="" textlink="">
      <xdr:nvSpPr>
        <xdr:cNvPr id="664" name="n_3aveValue【消防施設】&#10;有形固定資産減価償却率">
          <a:extLst>
            <a:ext uri="{FF2B5EF4-FFF2-40B4-BE49-F238E27FC236}">
              <a16:creationId xmlns:a16="http://schemas.microsoft.com/office/drawing/2014/main" id="{ABE837D4-CA69-4083-8ADE-6FF66AA73E02}"/>
            </a:ext>
          </a:extLst>
        </xdr:cNvPr>
        <xdr:cNvSpPr txBox="1"/>
      </xdr:nvSpPr>
      <xdr:spPr>
        <a:xfrm>
          <a:off x="12171054" y="13722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8255</xdr:rowOff>
    </xdr:from>
    <xdr:to>
      <xdr:col>67</xdr:col>
      <xdr:colOff>101600</xdr:colOff>
      <xdr:row>81</xdr:row>
      <xdr:rowOff>109855</xdr:rowOff>
    </xdr:to>
    <xdr:sp macro="" textlink="">
      <xdr:nvSpPr>
        <xdr:cNvPr id="665" name="フローチャート: 判断 664">
          <a:extLst>
            <a:ext uri="{FF2B5EF4-FFF2-40B4-BE49-F238E27FC236}">
              <a16:creationId xmlns:a16="http://schemas.microsoft.com/office/drawing/2014/main" id="{3DF49ED0-5DEB-494F-9D47-F78B3BEF5C36}"/>
            </a:ext>
          </a:extLst>
        </xdr:cNvPr>
        <xdr:cNvSpPr/>
      </xdr:nvSpPr>
      <xdr:spPr>
        <a:xfrm>
          <a:off x="11487150" y="138976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126382</xdr:rowOff>
    </xdr:from>
    <xdr:ext cx="405111" cy="259045"/>
    <xdr:sp macro="" textlink="">
      <xdr:nvSpPr>
        <xdr:cNvPr id="666" name="n_4aveValue【消防施設】&#10;有形固定資産減価償却率">
          <a:extLst>
            <a:ext uri="{FF2B5EF4-FFF2-40B4-BE49-F238E27FC236}">
              <a16:creationId xmlns:a16="http://schemas.microsoft.com/office/drawing/2014/main" id="{3EE62EE7-BD32-4EA5-B9A2-01D675ACFBB2}"/>
            </a:ext>
          </a:extLst>
        </xdr:cNvPr>
        <xdr:cNvSpPr txBox="1"/>
      </xdr:nvSpPr>
      <xdr:spPr>
        <a:xfrm>
          <a:off x="11354444" y="136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CC032EC5-8E97-4C44-98B6-EDD5E38A6C8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7D6ECC80-176D-4C5F-88DF-02788C91C23A}"/>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070FC5D-F9C6-4B01-A22B-2DF1EB49749A}"/>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8B9B490F-07F4-4DA8-9B8A-148CDF67BE8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401BF7C-926B-41BD-B4D2-69EC6F434475}"/>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74930</xdr:rowOff>
    </xdr:from>
    <xdr:to>
      <xdr:col>85</xdr:col>
      <xdr:colOff>177800</xdr:colOff>
      <xdr:row>86</xdr:row>
      <xdr:rowOff>5080</xdr:rowOff>
    </xdr:to>
    <xdr:sp macro="" textlink="">
      <xdr:nvSpPr>
        <xdr:cNvPr id="672" name="楕円 671">
          <a:extLst>
            <a:ext uri="{FF2B5EF4-FFF2-40B4-BE49-F238E27FC236}">
              <a16:creationId xmlns:a16="http://schemas.microsoft.com/office/drawing/2014/main" id="{5F5E6561-4B91-4D40-A51C-E49696A54E5E}"/>
            </a:ext>
          </a:extLst>
        </xdr:cNvPr>
        <xdr:cNvSpPr/>
      </xdr:nvSpPr>
      <xdr:spPr>
        <a:xfrm>
          <a:off x="14649450" y="14648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161307</xdr:rowOff>
    </xdr:from>
    <xdr:ext cx="405111" cy="259045"/>
    <xdr:sp macro="" textlink="">
      <xdr:nvSpPr>
        <xdr:cNvPr id="673" name="【消防施設】&#10;有形固定資産減価償却率該当値テキスト">
          <a:extLst>
            <a:ext uri="{FF2B5EF4-FFF2-40B4-BE49-F238E27FC236}">
              <a16:creationId xmlns:a16="http://schemas.microsoft.com/office/drawing/2014/main" id="{0627EF69-4448-43F3-B34F-719E7E04D2C6}"/>
            </a:ext>
          </a:extLst>
        </xdr:cNvPr>
        <xdr:cNvSpPr txBox="1"/>
      </xdr:nvSpPr>
      <xdr:spPr>
        <a:xfrm>
          <a:off x="14742160" y="1456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55880</xdr:rowOff>
    </xdr:from>
    <xdr:to>
      <xdr:col>81</xdr:col>
      <xdr:colOff>101600</xdr:colOff>
      <xdr:row>85</xdr:row>
      <xdr:rowOff>157480</xdr:rowOff>
    </xdr:to>
    <xdr:sp macro="" textlink="">
      <xdr:nvSpPr>
        <xdr:cNvPr id="674" name="楕円 673">
          <a:extLst>
            <a:ext uri="{FF2B5EF4-FFF2-40B4-BE49-F238E27FC236}">
              <a16:creationId xmlns:a16="http://schemas.microsoft.com/office/drawing/2014/main" id="{5F0718DB-C711-413F-AAA4-59482A526B0D}"/>
            </a:ext>
          </a:extLst>
        </xdr:cNvPr>
        <xdr:cNvSpPr/>
      </xdr:nvSpPr>
      <xdr:spPr>
        <a:xfrm>
          <a:off x="13887450" y="146329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106680</xdr:rowOff>
    </xdr:from>
    <xdr:to>
      <xdr:col>85</xdr:col>
      <xdr:colOff>127000</xdr:colOff>
      <xdr:row>85</xdr:row>
      <xdr:rowOff>125730</xdr:rowOff>
    </xdr:to>
    <xdr:cxnSp macro="">
      <xdr:nvCxnSpPr>
        <xdr:cNvPr id="675" name="直線コネクタ 674">
          <a:extLst>
            <a:ext uri="{FF2B5EF4-FFF2-40B4-BE49-F238E27FC236}">
              <a16:creationId xmlns:a16="http://schemas.microsoft.com/office/drawing/2014/main" id="{F36744FE-A90A-41C0-B801-6211792CD45C}"/>
            </a:ext>
          </a:extLst>
        </xdr:cNvPr>
        <xdr:cNvCxnSpPr/>
      </xdr:nvCxnSpPr>
      <xdr:spPr>
        <a:xfrm>
          <a:off x="13942060" y="14678025"/>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160655</xdr:rowOff>
    </xdr:from>
    <xdr:to>
      <xdr:col>76</xdr:col>
      <xdr:colOff>165100</xdr:colOff>
      <xdr:row>85</xdr:row>
      <xdr:rowOff>90805</xdr:rowOff>
    </xdr:to>
    <xdr:sp macro="" textlink="">
      <xdr:nvSpPr>
        <xdr:cNvPr id="676" name="楕円 675">
          <a:extLst>
            <a:ext uri="{FF2B5EF4-FFF2-40B4-BE49-F238E27FC236}">
              <a16:creationId xmlns:a16="http://schemas.microsoft.com/office/drawing/2014/main" id="{E13240F7-0226-4E98-918F-9BE4A7A78F9C}"/>
            </a:ext>
          </a:extLst>
        </xdr:cNvPr>
        <xdr:cNvSpPr/>
      </xdr:nvSpPr>
      <xdr:spPr>
        <a:xfrm>
          <a:off x="13089890" y="145643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40005</xdr:rowOff>
    </xdr:from>
    <xdr:to>
      <xdr:col>81</xdr:col>
      <xdr:colOff>50800</xdr:colOff>
      <xdr:row>85</xdr:row>
      <xdr:rowOff>106680</xdr:rowOff>
    </xdr:to>
    <xdr:cxnSp macro="">
      <xdr:nvCxnSpPr>
        <xdr:cNvPr id="677" name="直線コネクタ 676">
          <a:extLst>
            <a:ext uri="{FF2B5EF4-FFF2-40B4-BE49-F238E27FC236}">
              <a16:creationId xmlns:a16="http://schemas.microsoft.com/office/drawing/2014/main" id="{61ED4EB0-62F4-4AEB-83B5-1F20025A7B71}"/>
            </a:ext>
          </a:extLst>
        </xdr:cNvPr>
        <xdr:cNvCxnSpPr/>
      </xdr:nvCxnSpPr>
      <xdr:spPr>
        <a:xfrm>
          <a:off x="13144500" y="14613255"/>
          <a:ext cx="797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122555</xdr:rowOff>
    </xdr:from>
    <xdr:to>
      <xdr:col>72</xdr:col>
      <xdr:colOff>38100</xdr:colOff>
      <xdr:row>85</xdr:row>
      <xdr:rowOff>52705</xdr:rowOff>
    </xdr:to>
    <xdr:sp macro="" textlink="">
      <xdr:nvSpPr>
        <xdr:cNvPr id="678" name="楕円 677">
          <a:extLst>
            <a:ext uri="{FF2B5EF4-FFF2-40B4-BE49-F238E27FC236}">
              <a16:creationId xmlns:a16="http://schemas.microsoft.com/office/drawing/2014/main" id="{01FA95EE-838E-4C18-B443-56DDD5ACE9CA}"/>
            </a:ext>
          </a:extLst>
        </xdr:cNvPr>
        <xdr:cNvSpPr/>
      </xdr:nvSpPr>
      <xdr:spPr>
        <a:xfrm>
          <a:off x="12303760" y="145262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1905</xdr:rowOff>
    </xdr:from>
    <xdr:to>
      <xdr:col>76</xdr:col>
      <xdr:colOff>114300</xdr:colOff>
      <xdr:row>85</xdr:row>
      <xdr:rowOff>40005</xdr:rowOff>
    </xdr:to>
    <xdr:cxnSp macro="">
      <xdr:nvCxnSpPr>
        <xdr:cNvPr id="679" name="直線コネクタ 678">
          <a:extLst>
            <a:ext uri="{FF2B5EF4-FFF2-40B4-BE49-F238E27FC236}">
              <a16:creationId xmlns:a16="http://schemas.microsoft.com/office/drawing/2014/main" id="{6A609C99-5526-40E8-BBCC-F340B53611F8}"/>
            </a:ext>
          </a:extLst>
        </xdr:cNvPr>
        <xdr:cNvCxnSpPr/>
      </xdr:nvCxnSpPr>
      <xdr:spPr>
        <a:xfrm>
          <a:off x="12346940" y="1457515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92075</xdr:rowOff>
    </xdr:from>
    <xdr:to>
      <xdr:col>67</xdr:col>
      <xdr:colOff>101600</xdr:colOff>
      <xdr:row>85</xdr:row>
      <xdr:rowOff>22225</xdr:rowOff>
    </xdr:to>
    <xdr:sp macro="" textlink="">
      <xdr:nvSpPr>
        <xdr:cNvPr id="680" name="楕円 679">
          <a:extLst>
            <a:ext uri="{FF2B5EF4-FFF2-40B4-BE49-F238E27FC236}">
              <a16:creationId xmlns:a16="http://schemas.microsoft.com/office/drawing/2014/main" id="{98AA478C-2EFB-4F29-B272-4F666049E783}"/>
            </a:ext>
          </a:extLst>
        </xdr:cNvPr>
        <xdr:cNvSpPr/>
      </xdr:nvSpPr>
      <xdr:spPr>
        <a:xfrm>
          <a:off x="11487150" y="144976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142875</xdr:rowOff>
    </xdr:from>
    <xdr:to>
      <xdr:col>71</xdr:col>
      <xdr:colOff>177800</xdr:colOff>
      <xdr:row>85</xdr:row>
      <xdr:rowOff>1905</xdr:rowOff>
    </xdr:to>
    <xdr:cxnSp macro="">
      <xdr:nvCxnSpPr>
        <xdr:cNvPr id="681" name="直線コネクタ 680">
          <a:extLst>
            <a:ext uri="{FF2B5EF4-FFF2-40B4-BE49-F238E27FC236}">
              <a16:creationId xmlns:a16="http://schemas.microsoft.com/office/drawing/2014/main" id="{FFC019E5-BED6-4C33-9D99-5CF09F2C4660}"/>
            </a:ext>
          </a:extLst>
        </xdr:cNvPr>
        <xdr:cNvCxnSpPr/>
      </xdr:nvCxnSpPr>
      <xdr:spPr>
        <a:xfrm>
          <a:off x="11541760" y="14542770"/>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148607</xdr:rowOff>
    </xdr:from>
    <xdr:ext cx="405111" cy="259045"/>
    <xdr:sp macro="" textlink="">
      <xdr:nvSpPr>
        <xdr:cNvPr id="682" name="n_1mainValue【消防施設】&#10;有形固定資産減価償却率">
          <a:extLst>
            <a:ext uri="{FF2B5EF4-FFF2-40B4-BE49-F238E27FC236}">
              <a16:creationId xmlns:a16="http://schemas.microsoft.com/office/drawing/2014/main" id="{E0460C7A-1D40-4329-A2C1-101B115647D8}"/>
            </a:ext>
          </a:extLst>
        </xdr:cNvPr>
        <xdr:cNvSpPr txBox="1"/>
      </xdr:nvSpPr>
      <xdr:spPr>
        <a:xfrm>
          <a:off x="1373823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81932</xdr:rowOff>
    </xdr:from>
    <xdr:ext cx="405111" cy="259045"/>
    <xdr:sp macro="" textlink="">
      <xdr:nvSpPr>
        <xdr:cNvPr id="683" name="n_2mainValue【消防施設】&#10;有形固定資産減価償却率">
          <a:extLst>
            <a:ext uri="{FF2B5EF4-FFF2-40B4-BE49-F238E27FC236}">
              <a16:creationId xmlns:a16="http://schemas.microsoft.com/office/drawing/2014/main" id="{1006261B-29AE-43A8-820F-7AD78181FFF3}"/>
            </a:ext>
          </a:extLst>
        </xdr:cNvPr>
        <xdr:cNvSpPr txBox="1"/>
      </xdr:nvSpPr>
      <xdr:spPr>
        <a:xfrm>
          <a:off x="12957184" y="1465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43832</xdr:rowOff>
    </xdr:from>
    <xdr:ext cx="405111" cy="259045"/>
    <xdr:sp macro="" textlink="">
      <xdr:nvSpPr>
        <xdr:cNvPr id="684" name="n_3mainValue【消防施設】&#10;有形固定資産減価償却率">
          <a:extLst>
            <a:ext uri="{FF2B5EF4-FFF2-40B4-BE49-F238E27FC236}">
              <a16:creationId xmlns:a16="http://schemas.microsoft.com/office/drawing/2014/main" id="{25F912AF-A257-4615-A15B-ABE9D6882429}"/>
            </a:ext>
          </a:extLst>
        </xdr:cNvPr>
        <xdr:cNvSpPr txBox="1"/>
      </xdr:nvSpPr>
      <xdr:spPr>
        <a:xfrm>
          <a:off x="12171054" y="1461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13352</xdr:rowOff>
    </xdr:from>
    <xdr:ext cx="405111" cy="259045"/>
    <xdr:sp macro="" textlink="">
      <xdr:nvSpPr>
        <xdr:cNvPr id="685" name="n_4mainValue【消防施設】&#10;有形固定資産減価償却率">
          <a:extLst>
            <a:ext uri="{FF2B5EF4-FFF2-40B4-BE49-F238E27FC236}">
              <a16:creationId xmlns:a16="http://schemas.microsoft.com/office/drawing/2014/main" id="{1A561267-5407-4672-ABE0-2884DDBF9F85}"/>
            </a:ext>
          </a:extLst>
        </xdr:cNvPr>
        <xdr:cNvSpPr txBox="1"/>
      </xdr:nvSpPr>
      <xdr:spPr>
        <a:xfrm>
          <a:off x="11354444" y="1459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30AFA7F-FC3F-4A27-B9F8-5065A00C57A0}"/>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CAFA0635-D49D-4783-9E81-D922D60DA835}"/>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9EB979EE-4BC1-4E95-BC8D-CF8D943D76CE}"/>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3F7D925F-04F4-4AC6-A6AD-6A4EF59D64C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8B3595F4-5E68-4B84-83A9-B1F1C8FD2BFF}"/>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CC1B1BD3-C9A3-4A5C-A8EA-353CA317884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BEB82A64-74A4-4334-9A1B-8528A27A0B3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377B4086-4D62-4FDF-B0A4-0FF2EBF0DDF2}"/>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C5A26577-FE5D-4707-BE93-908C4A567297}"/>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F83F1431-6F1D-40C4-966E-732C07616681}"/>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D40E598C-3D68-4A7D-AE2D-B161EF2E8817}"/>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943285DC-6D42-4582-8184-BCD72AF0701C}"/>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37263F28-591C-4EE7-AA03-A166FD14EDA7}"/>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D0FF5D74-537C-42E0-A183-C874A9F6DCB1}"/>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AF03AD58-CDDA-4022-AAD7-B5E1A9AA979D}"/>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F701AD56-A8E8-498A-B035-2D4C42CD319C}"/>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B4A597F1-0A70-49E1-AB03-66FE3FBEFE4B}"/>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E325683F-C906-491B-A5FF-9252C1598971}"/>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6C38BF26-BD17-4B7B-990D-4CC581D13555}"/>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EBDBE7C5-61CF-49AB-AF2F-F88E2FF5D77D}"/>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CF16CAD6-A2A6-4878-BAEA-FA2E426FDD5D}"/>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76CDBAE3-2BD8-4D00-BA49-C61E60C69115}"/>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693EF763-081C-409E-A95D-5FB3D0238659}"/>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09" name="直線コネクタ 708">
          <a:extLst>
            <a:ext uri="{FF2B5EF4-FFF2-40B4-BE49-F238E27FC236}">
              <a16:creationId xmlns:a16="http://schemas.microsoft.com/office/drawing/2014/main" id="{A62E67FD-98A5-447D-A5E0-BF2A47F179EC}"/>
            </a:ext>
          </a:extLst>
        </xdr:cNvPr>
        <xdr:cNvCxnSpPr/>
      </xdr:nvCxnSpPr>
      <xdr:spPr>
        <a:xfrm flipV="1">
          <a:off x="19947254" y="132892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消防施設】&#10;一人当たり面積最小値テキスト">
          <a:extLst>
            <a:ext uri="{FF2B5EF4-FFF2-40B4-BE49-F238E27FC236}">
              <a16:creationId xmlns:a16="http://schemas.microsoft.com/office/drawing/2014/main" id="{C95830CB-AB14-48F1-9BBC-2186B3F6F759}"/>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a:extLst>
            <a:ext uri="{FF2B5EF4-FFF2-40B4-BE49-F238E27FC236}">
              <a16:creationId xmlns:a16="http://schemas.microsoft.com/office/drawing/2014/main" id="{AE69CB9B-1CF0-4B88-97BA-55E83A3D07DC}"/>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2" name="【消防施設】&#10;一人当たり面積最大値テキスト">
          <a:extLst>
            <a:ext uri="{FF2B5EF4-FFF2-40B4-BE49-F238E27FC236}">
              <a16:creationId xmlns:a16="http://schemas.microsoft.com/office/drawing/2014/main" id="{135072D9-40F2-43C5-AEEF-DDF40D629B82}"/>
            </a:ext>
          </a:extLst>
        </xdr:cNvPr>
        <xdr:cNvSpPr txBox="1"/>
      </xdr:nvSpPr>
      <xdr:spPr>
        <a:xfrm>
          <a:off x="1998599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3" name="直線コネクタ 712">
          <a:extLst>
            <a:ext uri="{FF2B5EF4-FFF2-40B4-BE49-F238E27FC236}">
              <a16:creationId xmlns:a16="http://schemas.microsoft.com/office/drawing/2014/main" id="{7C3C5F95-7B1E-4E02-9ADA-9446137F6977}"/>
            </a:ext>
          </a:extLst>
        </xdr:cNvPr>
        <xdr:cNvCxnSpPr/>
      </xdr:nvCxnSpPr>
      <xdr:spPr>
        <a:xfrm>
          <a:off x="19885660" y="1328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14" name="【消防施設】&#10;一人当たり面積平均値テキスト">
          <a:extLst>
            <a:ext uri="{FF2B5EF4-FFF2-40B4-BE49-F238E27FC236}">
              <a16:creationId xmlns:a16="http://schemas.microsoft.com/office/drawing/2014/main" id="{83D3C9F6-0E59-405A-935E-24517E8CED0C}"/>
            </a:ext>
          </a:extLst>
        </xdr:cNvPr>
        <xdr:cNvSpPr txBox="1"/>
      </xdr:nvSpPr>
      <xdr:spPr>
        <a:xfrm>
          <a:off x="19985990" y="14364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5" name="フローチャート: 判断 714">
          <a:extLst>
            <a:ext uri="{FF2B5EF4-FFF2-40B4-BE49-F238E27FC236}">
              <a16:creationId xmlns:a16="http://schemas.microsoft.com/office/drawing/2014/main" id="{CDBD2FF6-F92E-4069-AAEB-1213D507E21B}"/>
            </a:ext>
          </a:extLst>
        </xdr:cNvPr>
        <xdr:cNvSpPr/>
      </xdr:nvSpPr>
      <xdr:spPr>
        <a:xfrm>
          <a:off x="19904710" y="145167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6" name="フローチャート: 判断 715">
          <a:extLst>
            <a:ext uri="{FF2B5EF4-FFF2-40B4-BE49-F238E27FC236}">
              <a16:creationId xmlns:a16="http://schemas.microsoft.com/office/drawing/2014/main" id="{134D5570-EC15-44AD-B040-002339193A45}"/>
            </a:ext>
          </a:extLst>
        </xdr:cNvPr>
        <xdr:cNvSpPr/>
      </xdr:nvSpPr>
      <xdr:spPr>
        <a:xfrm>
          <a:off x="19161760" y="14531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73041</xdr:rowOff>
    </xdr:from>
    <xdr:ext cx="469744" cy="259045"/>
    <xdr:sp macro="" textlink="">
      <xdr:nvSpPr>
        <xdr:cNvPr id="717" name="n_1aveValue【消防施設】&#10;一人当たり面積">
          <a:extLst>
            <a:ext uri="{FF2B5EF4-FFF2-40B4-BE49-F238E27FC236}">
              <a16:creationId xmlns:a16="http://schemas.microsoft.com/office/drawing/2014/main" id="{36A0468C-F7AC-4D18-A7D9-3425108C9D15}"/>
            </a:ext>
          </a:extLst>
        </xdr:cNvPr>
        <xdr:cNvSpPr txBox="1"/>
      </xdr:nvSpPr>
      <xdr:spPr>
        <a:xfrm>
          <a:off x="18982132"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a:extLst>
            <a:ext uri="{FF2B5EF4-FFF2-40B4-BE49-F238E27FC236}">
              <a16:creationId xmlns:a16="http://schemas.microsoft.com/office/drawing/2014/main" id="{3433AFE6-710E-420B-9C6E-811585D1019A}"/>
            </a:ext>
          </a:extLst>
        </xdr:cNvPr>
        <xdr:cNvSpPr/>
      </xdr:nvSpPr>
      <xdr:spPr>
        <a:xfrm>
          <a:off x="18345150" y="145338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82566</xdr:rowOff>
    </xdr:from>
    <xdr:ext cx="469744" cy="259045"/>
    <xdr:sp macro="" textlink="">
      <xdr:nvSpPr>
        <xdr:cNvPr id="719" name="n_2aveValue【消防施設】&#10;一人当たり面積">
          <a:extLst>
            <a:ext uri="{FF2B5EF4-FFF2-40B4-BE49-F238E27FC236}">
              <a16:creationId xmlns:a16="http://schemas.microsoft.com/office/drawing/2014/main" id="{A169D14F-9765-4F82-AC1F-6E700859C1BD}"/>
            </a:ext>
          </a:extLst>
        </xdr:cNvPr>
        <xdr:cNvSpPr txBox="1"/>
      </xdr:nvSpPr>
      <xdr:spPr>
        <a:xfrm>
          <a:off x="18182032" y="1431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109220</xdr:rowOff>
    </xdr:from>
    <xdr:to>
      <xdr:col>102</xdr:col>
      <xdr:colOff>165100</xdr:colOff>
      <xdr:row>85</xdr:row>
      <xdr:rowOff>39370</xdr:rowOff>
    </xdr:to>
    <xdr:sp macro="" textlink="">
      <xdr:nvSpPr>
        <xdr:cNvPr id="720" name="フローチャート: 判断 719">
          <a:extLst>
            <a:ext uri="{FF2B5EF4-FFF2-40B4-BE49-F238E27FC236}">
              <a16:creationId xmlns:a16="http://schemas.microsoft.com/office/drawing/2014/main" id="{E25E3632-CB3A-4069-8644-2AF62A424B78}"/>
            </a:ext>
          </a:extLst>
        </xdr:cNvPr>
        <xdr:cNvSpPr/>
      </xdr:nvSpPr>
      <xdr:spPr>
        <a:xfrm>
          <a:off x="17547590" y="145091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55897</xdr:rowOff>
    </xdr:from>
    <xdr:ext cx="469744" cy="259045"/>
    <xdr:sp macro="" textlink="">
      <xdr:nvSpPr>
        <xdr:cNvPr id="721" name="n_3aveValue【消防施設】&#10;一人当たり面積">
          <a:extLst>
            <a:ext uri="{FF2B5EF4-FFF2-40B4-BE49-F238E27FC236}">
              <a16:creationId xmlns:a16="http://schemas.microsoft.com/office/drawing/2014/main" id="{7613F9A8-EBB2-40D0-829E-23EE811B3EC4}"/>
            </a:ext>
          </a:extLst>
        </xdr:cNvPr>
        <xdr:cNvSpPr txBox="1"/>
      </xdr:nvSpPr>
      <xdr:spPr>
        <a:xfrm>
          <a:off x="17384472"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137795</xdr:rowOff>
    </xdr:from>
    <xdr:to>
      <xdr:col>98</xdr:col>
      <xdr:colOff>38100</xdr:colOff>
      <xdr:row>85</xdr:row>
      <xdr:rowOff>67945</xdr:rowOff>
    </xdr:to>
    <xdr:sp macro="" textlink="">
      <xdr:nvSpPr>
        <xdr:cNvPr id="722" name="フローチャート: 判断 721">
          <a:extLst>
            <a:ext uri="{FF2B5EF4-FFF2-40B4-BE49-F238E27FC236}">
              <a16:creationId xmlns:a16="http://schemas.microsoft.com/office/drawing/2014/main" id="{9F6CF04B-4AB8-47DE-AE37-CBA0DD94D140}"/>
            </a:ext>
          </a:extLst>
        </xdr:cNvPr>
        <xdr:cNvSpPr/>
      </xdr:nvSpPr>
      <xdr:spPr>
        <a:xfrm>
          <a:off x="16761460" y="145357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84472</xdr:rowOff>
    </xdr:from>
    <xdr:ext cx="469744" cy="259045"/>
    <xdr:sp macro="" textlink="">
      <xdr:nvSpPr>
        <xdr:cNvPr id="723" name="n_4aveValue【消防施設】&#10;一人当たり面積">
          <a:extLst>
            <a:ext uri="{FF2B5EF4-FFF2-40B4-BE49-F238E27FC236}">
              <a16:creationId xmlns:a16="http://schemas.microsoft.com/office/drawing/2014/main" id="{DCF7571E-ED30-47A4-B5BD-5850D304AC8C}"/>
            </a:ext>
          </a:extLst>
        </xdr:cNvPr>
        <xdr:cNvSpPr txBox="1"/>
      </xdr:nvSpPr>
      <xdr:spPr>
        <a:xfrm>
          <a:off x="1658881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2A13F15A-50B3-4647-A556-6E71DB244A9D}"/>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55EAF837-B6AD-438F-BD2D-327CE323D54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7F1F1672-26D0-4575-B7D7-DDA08D408BBA}"/>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56B524DD-AE05-4AB8-98A4-33A695B1302A}"/>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75BA00FA-5347-4AF7-B8EF-EE935A56C5FE}"/>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153036</xdr:rowOff>
    </xdr:from>
    <xdr:to>
      <xdr:col>116</xdr:col>
      <xdr:colOff>114300</xdr:colOff>
      <xdr:row>85</xdr:row>
      <xdr:rowOff>83186</xdr:rowOff>
    </xdr:to>
    <xdr:sp macro="" textlink="">
      <xdr:nvSpPr>
        <xdr:cNvPr id="729" name="楕円 728">
          <a:extLst>
            <a:ext uri="{FF2B5EF4-FFF2-40B4-BE49-F238E27FC236}">
              <a16:creationId xmlns:a16="http://schemas.microsoft.com/office/drawing/2014/main" id="{F971F370-5CEB-42C5-9D48-34F2E6DAB748}"/>
            </a:ext>
          </a:extLst>
        </xdr:cNvPr>
        <xdr:cNvSpPr/>
      </xdr:nvSpPr>
      <xdr:spPr>
        <a:xfrm>
          <a:off x="19904710" y="145548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131463</xdr:rowOff>
    </xdr:from>
    <xdr:ext cx="469744" cy="259045"/>
    <xdr:sp macro="" textlink="">
      <xdr:nvSpPr>
        <xdr:cNvPr id="730" name="【消防施設】&#10;一人当たり面積該当値テキスト">
          <a:extLst>
            <a:ext uri="{FF2B5EF4-FFF2-40B4-BE49-F238E27FC236}">
              <a16:creationId xmlns:a16="http://schemas.microsoft.com/office/drawing/2014/main" id="{92C64235-C723-4066-BDD3-A178DC0D6FBC}"/>
            </a:ext>
          </a:extLst>
        </xdr:cNvPr>
        <xdr:cNvSpPr txBox="1"/>
      </xdr:nvSpPr>
      <xdr:spPr>
        <a:xfrm>
          <a:off x="19985990" y="1453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153036</xdr:rowOff>
    </xdr:from>
    <xdr:to>
      <xdr:col>112</xdr:col>
      <xdr:colOff>38100</xdr:colOff>
      <xdr:row>85</xdr:row>
      <xdr:rowOff>83186</xdr:rowOff>
    </xdr:to>
    <xdr:sp macro="" textlink="">
      <xdr:nvSpPr>
        <xdr:cNvPr id="731" name="楕円 730">
          <a:extLst>
            <a:ext uri="{FF2B5EF4-FFF2-40B4-BE49-F238E27FC236}">
              <a16:creationId xmlns:a16="http://schemas.microsoft.com/office/drawing/2014/main" id="{25EE1A38-E036-424D-92D2-F081F79AD72E}"/>
            </a:ext>
          </a:extLst>
        </xdr:cNvPr>
        <xdr:cNvSpPr/>
      </xdr:nvSpPr>
      <xdr:spPr>
        <a:xfrm>
          <a:off x="19161760" y="145548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32386</xdr:rowOff>
    </xdr:from>
    <xdr:to>
      <xdr:col>116</xdr:col>
      <xdr:colOff>63500</xdr:colOff>
      <xdr:row>85</xdr:row>
      <xdr:rowOff>32386</xdr:rowOff>
    </xdr:to>
    <xdr:cxnSp macro="">
      <xdr:nvCxnSpPr>
        <xdr:cNvPr id="732" name="直線コネクタ 731">
          <a:extLst>
            <a:ext uri="{FF2B5EF4-FFF2-40B4-BE49-F238E27FC236}">
              <a16:creationId xmlns:a16="http://schemas.microsoft.com/office/drawing/2014/main" id="{A217703A-6615-446E-9E88-EB06E8BFF87A}"/>
            </a:ext>
          </a:extLst>
        </xdr:cNvPr>
        <xdr:cNvCxnSpPr/>
      </xdr:nvCxnSpPr>
      <xdr:spPr>
        <a:xfrm>
          <a:off x="19204940" y="1460373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156845</xdr:rowOff>
    </xdr:from>
    <xdr:to>
      <xdr:col>107</xdr:col>
      <xdr:colOff>101600</xdr:colOff>
      <xdr:row>85</xdr:row>
      <xdr:rowOff>86995</xdr:rowOff>
    </xdr:to>
    <xdr:sp macro="" textlink="">
      <xdr:nvSpPr>
        <xdr:cNvPr id="733" name="楕円 732">
          <a:extLst>
            <a:ext uri="{FF2B5EF4-FFF2-40B4-BE49-F238E27FC236}">
              <a16:creationId xmlns:a16="http://schemas.microsoft.com/office/drawing/2014/main" id="{2A6EDA75-2D6C-46A9-8569-91C2EF338E5C}"/>
            </a:ext>
          </a:extLst>
        </xdr:cNvPr>
        <xdr:cNvSpPr/>
      </xdr:nvSpPr>
      <xdr:spPr>
        <a:xfrm>
          <a:off x="18345150" y="145605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32386</xdr:rowOff>
    </xdr:from>
    <xdr:to>
      <xdr:col>111</xdr:col>
      <xdr:colOff>177800</xdr:colOff>
      <xdr:row>85</xdr:row>
      <xdr:rowOff>36195</xdr:rowOff>
    </xdr:to>
    <xdr:cxnSp macro="">
      <xdr:nvCxnSpPr>
        <xdr:cNvPr id="734" name="直線コネクタ 733">
          <a:extLst>
            <a:ext uri="{FF2B5EF4-FFF2-40B4-BE49-F238E27FC236}">
              <a16:creationId xmlns:a16="http://schemas.microsoft.com/office/drawing/2014/main" id="{61F83F8D-8B77-4C1E-8068-ED479DF6629A}"/>
            </a:ext>
          </a:extLst>
        </xdr:cNvPr>
        <xdr:cNvCxnSpPr/>
      </xdr:nvCxnSpPr>
      <xdr:spPr>
        <a:xfrm flipV="1">
          <a:off x="18399760" y="14603731"/>
          <a:ext cx="80518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162561</xdr:rowOff>
    </xdr:from>
    <xdr:to>
      <xdr:col>102</xdr:col>
      <xdr:colOff>165100</xdr:colOff>
      <xdr:row>85</xdr:row>
      <xdr:rowOff>92711</xdr:rowOff>
    </xdr:to>
    <xdr:sp macro="" textlink="">
      <xdr:nvSpPr>
        <xdr:cNvPr id="735" name="楕円 734">
          <a:extLst>
            <a:ext uri="{FF2B5EF4-FFF2-40B4-BE49-F238E27FC236}">
              <a16:creationId xmlns:a16="http://schemas.microsoft.com/office/drawing/2014/main" id="{7828A7F5-B7A3-4FE8-A119-462ADD945F47}"/>
            </a:ext>
          </a:extLst>
        </xdr:cNvPr>
        <xdr:cNvSpPr/>
      </xdr:nvSpPr>
      <xdr:spPr>
        <a:xfrm>
          <a:off x="17547590" y="145662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36195</xdr:rowOff>
    </xdr:from>
    <xdr:to>
      <xdr:col>107</xdr:col>
      <xdr:colOff>50800</xdr:colOff>
      <xdr:row>85</xdr:row>
      <xdr:rowOff>41911</xdr:rowOff>
    </xdr:to>
    <xdr:cxnSp macro="">
      <xdr:nvCxnSpPr>
        <xdr:cNvPr id="736" name="直線コネクタ 735">
          <a:extLst>
            <a:ext uri="{FF2B5EF4-FFF2-40B4-BE49-F238E27FC236}">
              <a16:creationId xmlns:a16="http://schemas.microsoft.com/office/drawing/2014/main" id="{5840DEA3-08D5-4DDD-A150-9C822FB273A8}"/>
            </a:ext>
          </a:extLst>
        </xdr:cNvPr>
        <xdr:cNvCxnSpPr/>
      </xdr:nvCxnSpPr>
      <xdr:spPr>
        <a:xfrm flipV="1">
          <a:off x="17602200" y="14609445"/>
          <a:ext cx="79756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166370</xdr:rowOff>
    </xdr:from>
    <xdr:to>
      <xdr:col>98</xdr:col>
      <xdr:colOff>38100</xdr:colOff>
      <xdr:row>85</xdr:row>
      <xdr:rowOff>96520</xdr:rowOff>
    </xdr:to>
    <xdr:sp macro="" textlink="">
      <xdr:nvSpPr>
        <xdr:cNvPr id="737" name="楕円 736">
          <a:extLst>
            <a:ext uri="{FF2B5EF4-FFF2-40B4-BE49-F238E27FC236}">
              <a16:creationId xmlns:a16="http://schemas.microsoft.com/office/drawing/2014/main" id="{0B340A88-30ED-43E8-808E-B89C27804BE2}"/>
            </a:ext>
          </a:extLst>
        </xdr:cNvPr>
        <xdr:cNvSpPr/>
      </xdr:nvSpPr>
      <xdr:spPr>
        <a:xfrm>
          <a:off x="16761460" y="145719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41911</xdr:rowOff>
    </xdr:from>
    <xdr:to>
      <xdr:col>102</xdr:col>
      <xdr:colOff>114300</xdr:colOff>
      <xdr:row>85</xdr:row>
      <xdr:rowOff>45720</xdr:rowOff>
    </xdr:to>
    <xdr:cxnSp macro="">
      <xdr:nvCxnSpPr>
        <xdr:cNvPr id="738" name="直線コネクタ 737">
          <a:extLst>
            <a:ext uri="{FF2B5EF4-FFF2-40B4-BE49-F238E27FC236}">
              <a16:creationId xmlns:a16="http://schemas.microsoft.com/office/drawing/2014/main" id="{C1CEBD24-F095-43B0-8879-515E4AF8AC11}"/>
            </a:ext>
          </a:extLst>
        </xdr:cNvPr>
        <xdr:cNvCxnSpPr/>
      </xdr:nvCxnSpPr>
      <xdr:spPr>
        <a:xfrm flipV="1">
          <a:off x="16804640" y="14617066"/>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74313</xdr:rowOff>
    </xdr:from>
    <xdr:ext cx="469744" cy="259045"/>
    <xdr:sp macro="" textlink="">
      <xdr:nvSpPr>
        <xdr:cNvPr id="739" name="n_1mainValue【消防施設】&#10;一人当たり面積">
          <a:extLst>
            <a:ext uri="{FF2B5EF4-FFF2-40B4-BE49-F238E27FC236}">
              <a16:creationId xmlns:a16="http://schemas.microsoft.com/office/drawing/2014/main" id="{80E4BB6E-21B5-40CD-8982-508266B6C360}"/>
            </a:ext>
          </a:extLst>
        </xdr:cNvPr>
        <xdr:cNvSpPr txBox="1"/>
      </xdr:nvSpPr>
      <xdr:spPr>
        <a:xfrm>
          <a:off x="18982132"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78122</xdr:rowOff>
    </xdr:from>
    <xdr:ext cx="469744" cy="259045"/>
    <xdr:sp macro="" textlink="">
      <xdr:nvSpPr>
        <xdr:cNvPr id="740" name="n_2mainValue【消防施設】&#10;一人当たり面積">
          <a:extLst>
            <a:ext uri="{FF2B5EF4-FFF2-40B4-BE49-F238E27FC236}">
              <a16:creationId xmlns:a16="http://schemas.microsoft.com/office/drawing/2014/main" id="{9F0DBF20-B1FB-4B3B-8108-4F56928B3335}"/>
            </a:ext>
          </a:extLst>
        </xdr:cNvPr>
        <xdr:cNvSpPr txBox="1"/>
      </xdr:nvSpPr>
      <xdr:spPr>
        <a:xfrm>
          <a:off x="18182032" y="146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83838</xdr:rowOff>
    </xdr:from>
    <xdr:ext cx="469744" cy="259045"/>
    <xdr:sp macro="" textlink="">
      <xdr:nvSpPr>
        <xdr:cNvPr id="741" name="n_3mainValue【消防施設】&#10;一人当たり面積">
          <a:extLst>
            <a:ext uri="{FF2B5EF4-FFF2-40B4-BE49-F238E27FC236}">
              <a16:creationId xmlns:a16="http://schemas.microsoft.com/office/drawing/2014/main" id="{4B2C034A-125D-4C40-97E8-4421B3382CD0}"/>
            </a:ext>
          </a:extLst>
        </xdr:cNvPr>
        <xdr:cNvSpPr txBox="1"/>
      </xdr:nvSpPr>
      <xdr:spPr>
        <a:xfrm>
          <a:off x="17384472" y="1465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87647</xdr:rowOff>
    </xdr:from>
    <xdr:ext cx="469744" cy="259045"/>
    <xdr:sp macro="" textlink="">
      <xdr:nvSpPr>
        <xdr:cNvPr id="742" name="n_4mainValue【消防施設】&#10;一人当たり面積">
          <a:extLst>
            <a:ext uri="{FF2B5EF4-FFF2-40B4-BE49-F238E27FC236}">
              <a16:creationId xmlns:a16="http://schemas.microsoft.com/office/drawing/2014/main" id="{E5C995A8-CB8E-4BE5-B4F9-35AFD1FA16EA}"/>
            </a:ext>
          </a:extLst>
        </xdr:cNvPr>
        <xdr:cNvSpPr txBox="1"/>
      </xdr:nvSpPr>
      <xdr:spPr>
        <a:xfrm>
          <a:off x="1658881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AA71942D-7E7C-42A5-B0BD-9DCC74368BBE}"/>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58F8DC01-D53E-4E5C-87C4-3E10DEDEF288}"/>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FBD1413B-D5A7-4C7A-8C6A-2F409C9250E5}"/>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33CC42CE-7BC7-424C-94BD-9FC7505DC26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7E1226AC-7FC9-4B5C-B513-08A41A5B8E0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B66097E-287C-443A-A1E1-0FCF1DA597B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C9D59890-613C-4D19-A5A8-7E53F0B3A8D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180FD5C0-032F-4C56-A014-5DB7F1855C7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58705459-7815-4CCB-9682-D8079F0F3E31}"/>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CE33F463-51D9-4C15-8E36-C6F825E89CA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42EC6BA7-9D0B-4EF2-9C4C-FCC5A889720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9197135F-00B8-43A9-8171-465441228CC7}"/>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91A71602-8AAD-48D6-9AC6-56FA3DB67EB7}"/>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7BA4D2D9-B547-4649-AED7-67F14B0440F7}"/>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65F032C8-9D67-4617-B0B6-B0E9D4FE448B}"/>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CF817293-A17A-4FD0-A9F3-C7EB52B150D0}"/>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6FC58B01-8EF0-43A2-B44C-0E7D14410D77}"/>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BD1BAB65-3449-4FE7-9815-02803D2A5BAD}"/>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2CAB44CE-E707-4DCD-9358-7303E6A532F3}"/>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D38007FF-0A99-4EE3-8000-C9B13B39D801}"/>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D6D25082-2443-444F-A780-1EB29548F9D5}"/>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AD4077C6-5FA8-404F-B728-6839D092DBCE}"/>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6F578630-5F4D-419E-9995-4781927080DD}"/>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EA4A65F-E48A-4744-A487-434B8F0F2205}"/>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C229502A-FC76-482A-BD6B-3CA28DD57A1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8" name="直線コネクタ 767">
          <a:extLst>
            <a:ext uri="{FF2B5EF4-FFF2-40B4-BE49-F238E27FC236}">
              <a16:creationId xmlns:a16="http://schemas.microsoft.com/office/drawing/2014/main" id="{A572DB43-7B15-43A1-8769-627E23DDAE2B}"/>
            </a:ext>
          </a:extLst>
        </xdr:cNvPr>
        <xdr:cNvCxnSpPr/>
      </xdr:nvCxnSpPr>
      <xdr:spPr>
        <a:xfrm flipV="1">
          <a:off x="14703424" y="17161872"/>
          <a:ext cx="0" cy="1527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69" name="【庁舎】&#10;有形固定資産減価償却率最小値テキスト">
          <a:extLst>
            <a:ext uri="{FF2B5EF4-FFF2-40B4-BE49-F238E27FC236}">
              <a16:creationId xmlns:a16="http://schemas.microsoft.com/office/drawing/2014/main" id="{64BDB50B-0234-4E79-93AF-BD2A7448631E}"/>
            </a:ext>
          </a:extLst>
        </xdr:cNvPr>
        <xdr:cNvSpPr txBox="1"/>
      </xdr:nvSpPr>
      <xdr:spPr>
        <a:xfrm>
          <a:off x="14742160" y="1869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70" name="直線コネクタ 769">
          <a:extLst>
            <a:ext uri="{FF2B5EF4-FFF2-40B4-BE49-F238E27FC236}">
              <a16:creationId xmlns:a16="http://schemas.microsoft.com/office/drawing/2014/main" id="{F9158F2C-8DDE-49B8-A177-F61F9215C3D3}"/>
            </a:ext>
          </a:extLst>
        </xdr:cNvPr>
        <xdr:cNvCxnSpPr/>
      </xdr:nvCxnSpPr>
      <xdr:spPr>
        <a:xfrm>
          <a:off x="14611350" y="18689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71" name="【庁舎】&#10;有形固定資産減価償却率最大値テキスト">
          <a:extLst>
            <a:ext uri="{FF2B5EF4-FFF2-40B4-BE49-F238E27FC236}">
              <a16:creationId xmlns:a16="http://schemas.microsoft.com/office/drawing/2014/main" id="{0DF1BFAD-8F46-4456-9414-7AB563008A57}"/>
            </a:ext>
          </a:extLst>
        </xdr:cNvPr>
        <xdr:cNvSpPr txBox="1"/>
      </xdr:nvSpPr>
      <xdr:spPr>
        <a:xfrm>
          <a:off x="14742160" y="16937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2" name="直線コネクタ 771">
          <a:extLst>
            <a:ext uri="{FF2B5EF4-FFF2-40B4-BE49-F238E27FC236}">
              <a16:creationId xmlns:a16="http://schemas.microsoft.com/office/drawing/2014/main" id="{7158CF85-9E32-48B2-A960-8DBF49D97194}"/>
            </a:ext>
          </a:extLst>
        </xdr:cNvPr>
        <xdr:cNvCxnSpPr/>
      </xdr:nvCxnSpPr>
      <xdr:spPr>
        <a:xfrm>
          <a:off x="14611350" y="17161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73" name="【庁舎】&#10;有形固定資産減価償却率平均値テキスト">
          <a:extLst>
            <a:ext uri="{FF2B5EF4-FFF2-40B4-BE49-F238E27FC236}">
              <a16:creationId xmlns:a16="http://schemas.microsoft.com/office/drawing/2014/main" id="{0EF97525-BFF6-4448-922E-6AA68B179C36}"/>
            </a:ext>
          </a:extLst>
        </xdr:cNvPr>
        <xdr:cNvSpPr txBox="1"/>
      </xdr:nvSpPr>
      <xdr:spPr>
        <a:xfrm>
          <a:off x="14742160" y="178857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4" name="フローチャート: 判断 773">
          <a:extLst>
            <a:ext uri="{FF2B5EF4-FFF2-40B4-BE49-F238E27FC236}">
              <a16:creationId xmlns:a16="http://schemas.microsoft.com/office/drawing/2014/main" id="{AEE28AFE-4216-469C-BC6A-EED59425380A}"/>
            </a:ext>
          </a:extLst>
        </xdr:cNvPr>
        <xdr:cNvSpPr/>
      </xdr:nvSpPr>
      <xdr:spPr>
        <a:xfrm>
          <a:off x="14649450" y="1790355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5" name="フローチャート: 判断 774">
          <a:extLst>
            <a:ext uri="{FF2B5EF4-FFF2-40B4-BE49-F238E27FC236}">
              <a16:creationId xmlns:a16="http://schemas.microsoft.com/office/drawing/2014/main" id="{AC34CE86-7227-46B3-9E7B-39D0A218778C}"/>
            </a:ext>
          </a:extLst>
        </xdr:cNvPr>
        <xdr:cNvSpPr/>
      </xdr:nvSpPr>
      <xdr:spPr>
        <a:xfrm>
          <a:off x="13887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163847</xdr:rowOff>
    </xdr:from>
    <xdr:ext cx="405111" cy="259045"/>
    <xdr:sp macro="" textlink="">
      <xdr:nvSpPr>
        <xdr:cNvPr id="776" name="n_1aveValue【庁舎】&#10;有形固定資産減価償却率">
          <a:extLst>
            <a:ext uri="{FF2B5EF4-FFF2-40B4-BE49-F238E27FC236}">
              <a16:creationId xmlns:a16="http://schemas.microsoft.com/office/drawing/2014/main" id="{B03F714C-EEE6-4B16-85F4-2B373BD11ECA}"/>
            </a:ext>
          </a:extLst>
        </xdr:cNvPr>
        <xdr:cNvSpPr txBox="1"/>
      </xdr:nvSpPr>
      <xdr:spPr>
        <a:xfrm>
          <a:off x="1373823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66221</xdr:rowOff>
    </xdr:from>
    <xdr:to>
      <xdr:col>76</xdr:col>
      <xdr:colOff>165100</xdr:colOff>
      <xdr:row>104</xdr:row>
      <xdr:rowOff>167821</xdr:rowOff>
    </xdr:to>
    <xdr:sp macro="" textlink="">
      <xdr:nvSpPr>
        <xdr:cNvPr id="777" name="フローチャート: 判断 776">
          <a:extLst>
            <a:ext uri="{FF2B5EF4-FFF2-40B4-BE49-F238E27FC236}">
              <a16:creationId xmlns:a16="http://schemas.microsoft.com/office/drawing/2014/main" id="{263AA202-9420-4FBE-A463-12EEFFA3721C}"/>
            </a:ext>
          </a:extLst>
        </xdr:cNvPr>
        <xdr:cNvSpPr/>
      </xdr:nvSpPr>
      <xdr:spPr>
        <a:xfrm>
          <a:off x="13089890" y="1789511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158948</xdr:rowOff>
    </xdr:from>
    <xdr:ext cx="405111" cy="259045"/>
    <xdr:sp macro="" textlink="">
      <xdr:nvSpPr>
        <xdr:cNvPr id="778" name="n_2aveValue【庁舎】&#10;有形固定資産減価償却率">
          <a:extLst>
            <a:ext uri="{FF2B5EF4-FFF2-40B4-BE49-F238E27FC236}">
              <a16:creationId xmlns:a16="http://schemas.microsoft.com/office/drawing/2014/main" id="{C5DBD24C-2C82-4FA8-947A-7FE2473873E9}"/>
            </a:ext>
          </a:extLst>
        </xdr:cNvPr>
        <xdr:cNvSpPr txBox="1"/>
      </xdr:nvSpPr>
      <xdr:spPr>
        <a:xfrm>
          <a:off x="12957184" y="1799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98879</xdr:rowOff>
    </xdr:from>
    <xdr:to>
      <xdr:col>72</xdr:col>
      <xdr:colOff>38100</xdr:colOff>
      <xdr:row>105</xdr:row>
      <xdr:rowOff>29029</xdr:rowOff>
    </xdr:to>
    <xdr:sp macro="" textlink="">
      <xdr:nvSpPr>
        <xdr:cNvPr id="779" name="フローチャート: 判断 778">
          <a:extLst>
            <a:ext uri="{FF2B5EF4-FFF2-40B4-BE49-F238E27FC236}">
              <a16:creationId xmlns:a16="http://schemas.microsoft.com/office/drawing/2014/main" id="{7B6D6812-E5EF-4A6A-921E-22137615748E}"/>
            </a:ext>
          </a:extLst>
        </xdr:cNvPr>
        <xdr:cNvSpPr/>
      </xdr:nvSpPr>
      <xdr:spPr>
        <a:xfrm>
          <a:off x="12303760" y="1792586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20156</xdr:rowOff>
    </xdr:from>
    <xdr:ext cx="405111" cy="259045"/>
    <xdr:sp macro="" textlink="">
      <xdr:nvSpPr>
        <xdr:cNvPr id="780" name="n_3aveValue【庁舎】&#10;有形固定資産減価償却率">
          <a:extLst>
            <a:ext uri="{FF2B5EF4-FFF2-40B4-BE49-F238E27FC236}">
              <a16:creationId xmlns:a16="http://schemas.microsoft.com/office/drawing/2014/main" id="{07C9B87E-170F-4A06-AC22-7560D54D4ED5}"/>
            </a:ext>
          </a:extLst>
        </xdr:cNvPr>
        <xdr:cNvSpPr txBox="1"/>
      </xdr:nvSpPr>
      <xdr:spPr>
        <a:xfrm>
          <a:off x="12171054" y="18018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164193</xdr:rowOff>
    </xdr:from>
    <xdr:to>
      <xdr:col>67</xdr:col>
      <xdr:colOff>101600</xdr:colOff>
      <xdr:row>105</xdr:row>
      <xdr:rowOff>94343</xdr:rowOff>
    </xdr:to>
    <xdr:sp macro="" textlink="">
      <xdr:nvSpPr>
        <xdr:cNvPr id="781" name="フローチャート: 判断 780">
          <a:extLst>
            <a:ext uri="{FF2B5EF4-FFF2-40B4-BE49-F238E27FC236}">
              <a16:creationId xmlns:a16="http://schemas.microsoft.com/office/drawing/2014/main" id="{53CF559A-F3B7-4EF5-8CB1-517327DBC332}"/>
            </a:ext>
          </a:extLst>
        </xdr:cNvPr>
        <xdr:cNvSpPr/>
      </xdr:nvSpPr>
      <xdr:spPr>
        <a:xfrm>
          <a:off x="11487150" y="179988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85470</xdr:rowOff>
    </xdr:from>
    <xdr:ext cx="405111" cy="259045"/>
    <xdr:sp macro="" textlink="">
      <xdr:nvSpPr>
        <xdr:cNvPr id="782" name="n_4aveValue【庁舎】&#10;有形固定資産減価償却率">
          <a:extLst>
            <a:ext uri="{FF2B5EF4-FFF2-40B4-BE49-F238E27FC236}">
              <a16:creationId xmlns:a16="http://schemas.microsoft.com/office/drawing/2014/main" id="{F7874A64-25ED-4D1B-A902-83C2082FC26B}"/>
            </a:ext>
          </a:extLst>
        </xdr:cNvPr>
        <xdr:cNvSpPr txBox="1"/>
      </xdr:nvSpPr>
      <xdr:spPr>
        <a:xfrm>
          <a:off x="11354444" y="1808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ACC4C291-840D-489B-9D78-1F5EF7DB9428}"/>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2FF0F711-3062-4BB8-88CC-E4AD970BCD4E}"/>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770C5C8A-54CD-4500-A2A8-9579301F130C}"/>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450A027-907A-45D9-A0C4-6B2D24362F96}"/>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C59C71D8-2EF2-4632-98C8-B44A58D4042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46627</xdr:rowOff>
    </xdr:from>
    <xdr:to>
      <xdr:col>85</xdr:col>
      <xdr:colOff>177800</xdr:colOff>
      <xdr:row>104</xdr:row>
      <xdr:rowOff>148227</xdr:rowOff>
    </xdr:to>
    <xdr:sp macro="" textlink="">
      <xdr:nvSpPr>
        <xdr:cNvPr id="788" name="楕円 787">
          <a:extLst>
            <a:ext uri="{FF2B5EF4-FFF2-40B4-BE49-F238E27FC236}">
              <a16:creationId xmlns:a16="http://schemas.microsoft.com/office/drawing/2014/main" id="{56AB1270-EEC0-4CAD-A2E8-4B7E97F71E28}"/>
            </a:ext>
          </a:extLst>
        </xdr:cNvPr>
        <xdr:cNvSpPr/>
      </xdr:nvSpPr>
      <xdr:spPr>
        <a:xfrm>
          <a:off x="14649450" y="1787933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69504</xdr:rowOff>
    </xdr:from>
    <xdr:ext cx="405111" cy="259045"/>
    <xdr:sp macro="" textlink="">
      <xdr:nvSpPr>
        <xdr:cNvPr id="789" name="【庁舎】&#10;有形固定資産減価償却率該当値テキスト">
          <a:extLst>
            <a:ext uri="{FF2B5EF4-FFF2-40B4-BE49-F238E27FC236}">
              <a16:creationId xmlns:a16="http://schemas.microsoft.com/office/drawing/2014/main" id="{41A61E14-5B1E-4565-BB9E-42B390EE80B2}"/>
            </a:ext>
          </a:extLst>
        </xdr:cNvPr>
        <xdr:cNvSpPr txBox="1"/>
      </xdr:nvSpPr>
      <xdr:spPr>
        <a:xfrm>
          <a:off x="14742160" y="177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xdr:rowOff>
    </xdr:from>
    <xdr:to>
      <xdr:col>81</xdr:col>
      <xdr:colOff>101600</xdr:colOff>
      <xdr:row>104</xdr:row>
      <xdr:rowOff>110671</xdr:rowOff>
    </xdr:to>
    <xdr:sp macro="" textlink="">
      <xdr:nvSpPr>
        <xdr:cNvPr id="790" name="楕円 789">
          <a:extLst>
            <a:ext uri="{FF2B5EF4-FFF2-40B4-BE49-F238E27FC236}">
              <a16:creationId xmlns:a16="http://schemas.microsoft.com/office/drawing/2014/main" id="{0DCA6815-0CBF-4273-A994-B4321E38F1FF}"/>
            </a:ext>
          </a:extLst>
        </xdr:cNvPr>
        <xdr:cNvSpPr/>
      </xdr:nvSpPr>
      <xdr:spPr>
        <a:xfrm>
          <a:off x="13887450" y="1784177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59871</xdr:rowOff>
    </xdr:from>
    <xdr:to>
      <xdr:col>85</xdr:col>
      <xdr:colOff>127000</xdr:colOff>
      <xdr:row>104</xdr:row>
      <xdr:rowOff>97427</xdr:rowOff>
    </xdr:to>
    <xdr:cxnSp macro="">
      <xdr:nvCxnSpPr>
        <xdr:cNvPr id="791" name="直線コネクタ 790">
          <a:extLst>
            <a:ext uri="{FF2B5EF4-FFF2-40B4-BE49-F238E27FC236}">
              <a16:creationId xmlns:a16="http://schemas.microsoft.com/office/drawing/2014/main" id="{48E46210-AFFB-47EE-A0F1-55B4E7C3391A}"/>
            </a:ext>
          </a:extLst>
        </xdr:cNvPr>
        <xdr:cNvCxnSpPr/>
      </xdr:nvCxnSpPr>
      <xdr:spPr>
        <a:xfrm>
          <a:off x="13942060" y="17886861"/>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167458</xdr:rowOff>
    </xdr:from>
    <xdr:to>
      <xdr:col>76</xdr:col>
      <xdr:colOff>165100</xdr:colOff>
      <xdr:row>104</xdr:row>
      <xdr:rowOff>97608</xdr:rowOff>
    </xdr:to>
    <xdr:sp macro="" textlink="">
      <xdr:nvSpPr>
        <xdr:cNvPr id="792" name="楕円 791">
          <a:extLst>
            <a:ext uri="{FF2B5EF4-FFF2-40B4-BE49-F238E27FC236}">
              <a16:creationId xmlns:a16="http://schemas.microsoft.com/office/drawing/2014/main" id="{0683E137-4061-46B4-B10A-2D0D467E1775}"/>
            </a:ext>
          </a:extLst>
        </xdr:cNvPr>
        <xdr:cNvSpPr/>
      </xdr:nvSpPr>
      <xdr:spPr>
        <a:xfrm>
          <a:off x="13089890" y="1783061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46808</xdr:rowOff>
    </xdr:from>
    <xdr:to>
      <xdr:col>81</xdr:col>
      <xdr:colOff>50800</xdr:colOff>
      <xdr:row>104</xdr:row>
      <xdr:rowOff>59871</xdr:rowOff>
    </xdr:to>
    <xdr:cxnSp macro="">
      <xdr:nvCxnSpPr>
        <xdr:cNvPr id="793" name="直線コネクタ 792">
          <a:extLst>
            <a:ext uri="{FF2B5EF4-FFF2-40B4-BE49-F238E27FC236}">
              <a16:creationId xmlns:a16="http://schemas.microsoft.com/office/drawing/2014/main" id="{6450E6E7-18E0-4ADD-B9AA-B0C83E0C8342}"/>
            </a:ext>
          </a:extLst>
        </xdr:cNvPr>
        <xdr:cNvCxnSpPr/>
      </xdr:nvCxnSpPr>
      <xdr:spPr>
        <a:xfrm>
          <a:off x="13144500" y="17879513"/>
          <a:ext cx="79756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164193</xdr:rowOff>
    </xdr:from>
    <xdr:to>
      <xdr:col>72</xdr:col>
      <xdr:colOff>38100</xdr:colOff>
      <xdr:row>104</xdr:row>
      <xdr:rowOff>94343</xdr:rowOff>
    </xdr:to>
    <xdr:sp macro="" textlink="">
      <xdr:nvSpPr>
        <xdr:cNvPr id="794" name="楕円 793">
          <a:extLst>
            <a:ext uri="{FF2B5EF4-FFF2-40B4-BE49-F238E27FC236}">
              <a16:creationId xmlns:a16="http://schemas.microsoft.com/office/drawing/2014/main" id="{3783FC45-9095-429E-8026-8640E1E09423}"/>
            </a:ext>
          </a:extLst>
        </xdr:cNvPr>
        <xdr:cNvSpPr/>
      </xdr:nvSpPr>
      <xdr:spPr>
        <a:xfrm>
          <a:off x="12303760" y="178273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43543</xdr:rowOff>
    </xdr:from>
    <xdr:to>
      <xdr:col>76</xdr:col>
      <xdr:colOff>114300</xdr:colOff>
      <xdr:row>104</xdr:row>
      <xdr:rowOff>46808</xdr:rowOff>
    </xdr:to>
    <xdr:cxnSp macro="">
      <xdr:nvCxnSpPr>
        <xdr:cNvPr id="795" name="直線コネクタ 794">
          <a:extLst>
            <a:ext uri="{FF2B5EF4-FFF2-40B4-BE49-F238E27FC236}">
              <a16:creationId xmlns:a16="http://schemas.microsoft.com/office/drawing/2014/main" id="{FEBD34DC-993B-44CB-9240-DA2950DC0824}"/>
            </a:ext>
          </a:extLst>
        </xdr:cNvPr>
        <xdr:cNvCxnSpPr/>
      </xdr:nvCxnSpPr>
      <xdr:spPr>
        <a:xfrm>
          <a:off x="12346940" y="17876248"/>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136434</xdr:rowOff>
    </xdr:from>
    <xdr:to>
      <xdr:col>67</xdr:col>
      <xdr:colOff>101600</xdr:colOff>
      <xdr:row>104</xdr:row>
      <xdr:rowOff>66584</xdr:rowOff>
    </xdr:to>
    <xdr:sp macro="" textlink="">
      <xdr:nvSpPr>
        <xdr:cNvPr id="796" name="楕円 795">
          <a:extLst>
            <a:ext uri="{FF2B5EF4-FFF2-40B4-BE49-F238E27FC236}">
              <a16:creationId xmlns:a16="http://schemas.microsoft.com/office/drawing/2014/main" id="{7677DE87-904F-48EB-BC4B-3F9BA64881F6}"/>
            </a:ext>
          </a:extLst>
        </xdr:cNvPr>
        <xdr:cNvSpPr/>
      </xdr:nvSpPr>
      <xdr:spPr>
        <a:xfrm>
          <a:off x="11487150" y="1779197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xdr:rowOff>
    </xdr:from>
    <xdr:to>
      <xdr:col>71</xdr:col>
      <xdr:colOff>177800</xdr:colOff>
      <xdr:row>104</xdr:row>
      <xdr:rowOff>43543</xdr:rowOff>
    </xdr:to>
    <xdr:cxnSp macro="">
      <xdr:nvCxnSpPr>
        <xdr:cNvPr id="797" name="直線コネクタ 796">
          <a:extLst>
            <a:ext uri="{FF2B5EF4-FFF2-40B4-BE49-F238E27FC236}">
              <a16:creationId xmlns:a16="http://schemas.microsoft.com/office/drawing/2014/main" id="{C23E5912-A300-498C-BBE9-108E6923D1F4}"/>
            </a:ext>
          </a:extLst>
        </xdr:cNvPr>
        <xdr:cNvCxnSpPr/>
      </xdr:nvCxnSpPr>
      <xdr:spPr>
        <a:xfrm>
          <a:off x="11541760" y="17850394"/>
          <a:ext cx="80518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127198</xdr:rowOff>
    </xdr:from>
    <xdr:ext cx="405111" cy="259045"/>
    <xdr:sp macro="" textlink="">
      <xdr:nvSpPr>
        <xdr:cNvPr id="798" name="n_1mainValue【庁舎】&#10;有形固定資産減価償却率">
          <a:extLst>
            <a:ext uri="{FF2B5EF4-FFF2-40B4-BE49-F238E27FC236}">
              <a16:creationId xmlns:a16="http://schemas.microsoft.com/office/drawing/2014/main" id="{7E05615F-72E5-45A0-98A4-F4FF353E613B}"/>
            </a:ext>
          </a:extLst>
        </xdr:cNvPr>
        <xdr:cNvSpPr txBox="1"/>
      </xdr:nvSpPr>
      <xdr:spPr>
        <a:xfrm>
          <a:off x="13738234" y="1761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114135</xdr:rowOff>
    </xdr:from>
    <xdr:ext cx="405111" cy="259045"/>
    <xdr:sp macro="" textlink="">
      <xdr:nvSpPr>
        <xdr:cNvPr id="799" name="n_2mainValue【庁舎】&#10;有形固定資産減価償却率">
          <a:extLst>
            <a:ext uri="{FF2B5EF4-FFF2-40B4-BE49-F238E27FC236}">
              <a16:creationId xmlns:a16="http://schemas.microsoft.com/office/drawing/2014/main" id="{9BB7ED94-5B11-4789-AFCA-A2280AB3969E}"/>
            </a:ext>
          </a:extLst>
        </xdr:cNvPr>
        <xdr:cNvSpPr txBox="1"/>
      </xdr:nvSpPr>
      <xdr:spPr>
        <a:xfrm>
          <a:off x="1295718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110870</xdr:rowOff>
    </xdr:from>
    <xdr:ext cx="405111" cy="259045"/>
    <xdr:sp macro="" textlink="">
      <xdr:nvSpPr>
        <xdr:cNvPr id="800" name="n_3mainValue【庁舎】&#10;有形固定資産減価償却率">
          <a:extLst>
            <a:ext uri="{FF2B5EF4-FFF2-40B4-BE49-F238E27FC236}">
              <a16:creationId xmlns:a16="http://schemas.microsoft.com/office/drawing/2014/main" id="{AA8B1C34-A43F-4088-945C-7F3736AB541C}"/>
            </a:ext>
          </a:extLst>
        </xdr:cNvPr>
        <xdr:cNvSpPr txBox="1"/>
      </xdr:nvSpPr>
      <xdr:spPr>
        <a:xfrm>
          <a:off x="1217105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83111</xdr:rowOff>
    </xdr:from>
    <xdr:ext cx="405111" cy="259045"/>
    <xdr:sp macro="" textlink="">
      <xdr:nvSpPr>
        <xdr:cNvPr id="801" name="n_4mainValue【庁舎】&#10;有形固定資産減価償却率">
          <a:extLst>
            <a:ext uri="{FF2B5EF4-FFF2-40B4-BE49-F238E27FC236}">
              <a16:creationId xmlns:a16="http://schemas.microsoft.com/office/drawing/2014/main" id="{7E514668-87B0-4837-94B1-2321510763AD}"/>
            </a:ext>
          </a:extLst>
        </xdr:cNvPr>
        <xdr:cNvSpPr txBox="1"/>
      </xdr:nvSpPr>
      <xdr:spPr>
        <a:xfrm>
          <a:off x="11354444" y="1757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A8B8C595-A299-4C58-A3A2-8E29AEB45F01}"/>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820532A6-CA57-45CD-AE48-94A906D5316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3E97E9A0-3B3A-4758-A5DD-0D598358BA8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539CF1E3-8DD6-4204-B1C1-EB95614ED89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DD5C9ABE-028A-4231-A811-EC6B4B65DB1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5792AC5-BA5B-46F2-B9B1-F6F7BB2ED89B}"/>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CBDAE897-5CA9-493B-828D-7B93EF82BCCE}"/>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704163A8-17F1-477E-B544-7AF35467448E}"/>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F435F820-CBC2-4E33-8D6B-D090D026E03A}"/>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BB95779F-A2F0-4DA1-A1D0-287B8C4C38EF}"/>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DD00EB7A-DC18-4E3D-8FB7-20743D8F036E}"/>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7A6D781D-47E7-481D-A02A-1ABEB121AAF1}"/>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D43577F1-D803-47F9-97D0-5FFCD18EF3BA}"/>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3771E931-CB59-4CAC-88AB-040A9F647569}"/>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F58081F9-3BCE-4B87-AA64-5119F0472E23}"/>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4DDC3A61-1106-44D9-880E-352D42DF5A5C}"/>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A5B11716-3FED-4191-8FA8-68BDB07D2BB8}"/>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D1052E86-0820-4382-B83D-7EAA33B092E8}"/>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A20E3B44-9ACE-4D91-AD29-4AAC981A5496}"/>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EA43CACF-ACA6-4806-B005-D434D217A285}"/>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51F3F4AA-3FCE-42C1-B604-289F70B2861F}"/>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2BA19E3A-3D8C-4B62-ADE5-C3A7F721D7FB}"/>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1495C7DC-118F-4D1F-BCA6-E7F80B637FE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ACC3A7A2-7590-4CE5-BB99-CFC960BA571D}"/>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8219137-A705-4681-BB18-F7AF179C0328}"/>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7" name="直線コネクタ 826">
          <a:extLst>
            <a:ext uri="{FF2B5EF4-FFF2-40B4-BE49-F238E27FC236}">
              <a16:creationId xmlns:a16="http://schemas.microsoft.com/office/drawing/2014/main" id="{821AE1EF-CCD7-47E5-97A0-8CD0D5228778}"/>
            </a:ext>
          </a:extLst>
        </xdr:cNvPr>
        <xdr:cNvCxnSpPr/>
      </xdr:nvCxnSpPr>
      <xdr:spPr>
        <a:xfrm flipV="1">
          <a:off x="19947254" y="17061997"/>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8" name="【庁舎】&#10;一人当たり面積最小値テキスト">
          <a:extLst>
            <a:ext uri="{FF2B5EF4-FFF2-40B4-BE49-F238E27FC236}">
              <a16:creationId xmlns:a16="http://schemas.microsoft.com/office/drawing/2014/main" id="{B2E0CFCE-5746-4629-BADB-117A629E00A1}"/>
            </a:ext>
          </a:extLst>
        </xdr:cNvPr>
        <xdr:cNvSpPr txBox="1"/>
      </xdr:nvSpPr>
      <xdr:spPr>
        <a:xfrm>
          <a:off x="19985990" y="1856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29" name="直線コネクタ 828">
          <a:extLst>
            <a:ext uri="{FF2B5EF4-FFF2-40B4-BE49-F238E27FC236}">
              <a16:creationId xmlns:a16="http://schemas.microsoft.com/office/drawing/2014/main" id="{C823C1EA-EAF1-484B-9B97-22811857608A}"/>
            </a:ext>
          </a:extLst>
        </xdr:cNvPr>
        <xdr:cNvCxnSpPr/>
      </xdr:nvCxnSpPr>
      <xdr:spPr>
        <a:xfrm>
          <a:off x="19885660" y="18563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30" name="【庁舎】&#10;一人当たり面積最大値テキスト">
          <a:extLst>
            <a:ext uri="{FF2B5EF4-FFF2-40B4-BE49-F238E27FC236}">
              <a16:creationId xmlns:a16="http://schemas.microsoft.com/office/drawing/2014/main" id="{66E762B7-6D2D-4A3B-BE25-DB65379349FD}"/>
            </a:ext>
          </a:extLst>
        </xdr:cNvPr>
        <xdr:cNvSpPr txBox="1"/>
      </xdr:nvSpPr>
      <xdr:spPr>
        <a:xfrm>
          <a:off x="19985990" y="1683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31" name="直線コネクタ 830">
          <a:extLst>
            <a:ext uri="{FF2B5EF4-FFF2-40B4-BE49-F238E27FC236}">
              <a16:creationId xmlns:a16="http://schemas.microsoft.com/office/drawing/2014/main" id="{B00CD38A-E588-4A42-B7DF-E81A1936024F}"/>
            </a:ext>
          </a:extLst>
        </xdr:cNvPr>
        <xdr:cNvCxnSpPr/>
      </xdr:nvCxnSpPr>
      <xdr:spPr>
        <a:xfrm>
          <a:off x="19885660" y="17061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832" name="【庁舎】&#10;一人当たり面積平均値テキスト">
          <a:extLst>
            <a:ext uri="{FF2B5EF4-FFF2-40B4-BE49-F238E27FC236}">
              <a16:creationId xmlns:a16="http://schemas.microsoft.com/office/drawing/2014/main" id="{BE0D3D8E-B2B2-4E33-85E0-301EA36A4632}"/>
            </a:ext>
          </a:extLst>
        </xdr:cNvPr>
        <xdr:cNvSpPr txBox="1"/>
      </xdr:nvSpPr>
      <xdr:spPr>
        <a:xfrm>
          <a:off x="19985990" y="18167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3" name="フローチャート: 判断 832">
          <a:extLst>
            <a:ext uri="{FF2B5EF4-FFF2-40B4-BE49-F238E27FC236}">
              <a16:creationId xmlns:a16="http://schemas.microsoft.com/office/drawing/2014/main" id="{134534B2-EBE1-4B29-93BE-2C67C8032857}"/>
            </a:ext>
          </a:extLst>
        </xdr:cNvPr>
        <xdr:cNvSpPr/>
      </xdr:nvSpPr>
      <xdr:spPr>
        <a:xfrm>
          <a:off x="19904710" y="181909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4" name="フローチャート: 判断 833">
          <a:extLst>
            <a:ext uri="{FF2B5EF4-FFF2-40B4-BE49-F238E27FC236}">
              <a16:creationId xmlns:a16="http://schemas.microsoft.com/office/drawing/2014/main" id="{FAAEF8D3-4BBB-49D0-8FA3-CFE29FE80139}"/>
            </a:ext>
          </a:extLst>
        </xdr:cNvPr>
        <xdr:cNvSpPr/>
      </xdr:nvSpPr>
      <xdr:spPr>
        <a:xfrm>
          <a:off x="19161760" y="1819420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109419</xdr:rowOff>
    </xdr:from>
    <xdr:ext cx="469744" cy="259045"/>
    <xdr:sp macro="" textlink="">
      <xdr:nvSpPr>
        <xdr:cNvPr id="835" name="n_1aveValue【庁舎】&#10;一人当たり面積">
          <a:extLst>
            <a:ext uri="{FF2B5EF4-FFF2-40B4-BE49-F238E27FC236}">
              <a16:creationId xmlns:a16="http://schemas.microsoft.com/office/drawing/2014/main" id="{98CD71C1-C215-4101-9312-94175208C69D}"/>
            </a:ext>
          </a:extLst>
        </xdr:cNvPr>
        <xdr:cNvSpPr txBox="1"/>
      </xdr:nvSpPr>
      <xdr:spPr>
        <a:xfrm>
          <a:off x="18982132" y="1828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30843</xdr:rowOff>
    </xdr:from>
    <xdr:to>
      <xdr:col>107</xdr:col>
      <xdr:colOff>101600</xdr:colOff>
      <xdr:row>106</xdr:row>
      <xdr:rowOff>132443</xdr:rowOff>
    </xdr:to>
    <xdr:sp macro="" textlink="">
      <xdr:nvSpPr>
        <xdr:cNvPr id="836" name="フローチャート: 判断 835">
          <a:extLst>
            <a:ext uri="{FF2B5EF4-FFF2-40B4-BE49-F238E27FC236}">
              <a16:creationId xmlns:a16="http://schemas.microsoft.com/office/drawing/2014/main" id="{B71CC9A5-343A-40AE-AC46-4B2F940CBD86}"/>
            </a:ext>
          </a:extLst>
        </xdr:cNvPr>
        <xdr:cNvSpPr/>
      </xdr:nvSpPr>
      <xdr:spPr>
        <a:xfrm>
          <a:off x="18345150" y="1820263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123570</xdr:rowOff>
    </xdr:from>
    <xdr:ext cx="469744" cy="259045"/>
    <xdr:sp macro="" textlink="">
      <xdr:nvSpPr>
        <xdr:cNvPr id="837" name="n_2aveValue【庁舎】&#10;一人当たり面積">
          <a:extLst>
            <a:ext uri="{FF2B5EF4-FFF2-40B4-BE49-F238E27FC236}">
              <a16:creationId xmlns:a16="http://schemas.microsoft.com/office/drawing/2014/main" id="{F34D2408-EE42-46B2-A515-06F0F45FA603}"/>
            </a:ext>
          </a:extLst>
        </xdr:cNvPr>
        <xdr:cNvSpPr txBox="1"/>
      </xdr:nvSpPr>
      <xdr:spPr>
        <a:xfrm>
          <a:off x="18182032" y="1829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166370</xdr:rowOff>
    </xdr:from>
    <xdr:to>
      <xdr:col>102</xdr:col>
      <xdr:colOff>165100</xdr:colOff>
      <xdr:row>106</xdr:row>
      <xdr:rowOff>96520</xdr:rowOff>
    </xdr:to>
    <xdr:sp macro="" textlink="">
      <xdr:nvSpPr>
        <xdr:cNvPr id="838" name="フローチャート: 判断 837">
          <a:extLst>
            <a:ext uri="{FF2B5EF4-FFF2-40B4-BE49-F238E27FC236}">
              <a16:creationId xmlns:a16="http://schemas.microsoft.com/office/drawing/2014/main" id="{25873CB0-3A97-489E-B371-997D7B529118}"/>
            </a:ext>
          </a:extLst>
        </xdr:cNvPr>
        <xdr:cNvSpPr/>
      </xdr:nvSpPr>
      <xdr:spPr>
        <a:xfrm>
          <a:off x="17547590" y="181724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87647</xdr:rowOff>
    </xdr:from>
    <xdr:ext cx="469744" cy="259045"/>
    <xdr:sp macro="" textlink="">
      <xdr:nvSpPr>
        <xdr:cNvPr id="839" name="n_3aveValue【庁舎】&#10;一人当たり面積">
          <a:extLst>
            <a:ext uri="{FF2B5EF4-FFF2-40B4-BE49-F238E27FC236}">
              <a16:creationId xmlns:a16="http://schemas.microsoft.com/office/drawing/2014/main" id="{BD57CEEF-6FFB-48FC-B19F-447952F887F6}"/>
            </a:ext>
          </a:extLst>
        </xdr:cNvPr>
        <xdr:cNvSpPr txBox="1"/>
      </xdr:nvSpPr>
      <xdr:spPr>
        <a:xfrm>
          <a:off x="17384472"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120106</xdr:rowOff>
    </xdr:from>
    <xdr:to>
      <xdr:col>98</xdr:col>
      <xdr:colOff>38100</xdr:colOff>
      <xdr:row>107</xdr:row>
      <xdr:rowOff>50256</xdr:rowOff>
    </xdr:to>
    <xdr:sp macro="" textlink="">
      <xdr:nvSpPr>
        <xdr:cNvPr id="840" name="フローチャート: 判断 839">
          <a:extLst>
            <a:ext uri="{FF2B5EF4-FFF2-40B4-BE49-F238E27FC236}">
              <a16:creationId xmlns:a16="http://schemas.microsoft.com/office/drawing/2014/main" id="{521CC7A6-BC74-4348-87FD-926DA868B8E3}"/>
            </a:ext>
          </a:extLst>
        </xdr:cNvPr>
        <xdr:cNvSpPr/>
      </xdr:nvSpPr>
      <xdr:spPr>
        <a:xfrm>
          <a:off x="16761460" y="1829571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41383</xdr:rowOff>
    </xdr:from>
    <xdr:ext cx="469744" cy="259045"/>
    <xdr:sp macro="" textlink="">
      <xdr:nvSpPr>
        <xdr:cNvPr id="841" name="n_4aveValue【庁舎】&#10;一人当たり面積">
          <a:extLst>
            <a:ext uri="{FF2B5EF4-FFF2-40B4-BE49-F238E27FC236}">
              <a16:creationId xmlns:a16="http://schemas.microsoft.com/office/drawing/2014/main" id="{4C3C6C10-AC2C-4348-B68D-5EAEF9CFA509}"/>
            </a:ext>
          </a:extLst>
        </xdr:cNvPr>
        <xdr:cNvSpPr txBox="1"/>
      </xdr:nvSpPr>
      <xdr:spPr>
        <a:xfrm>
          <a:off x="1658881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1FA44B90-5A79-4E10-8EE0-1925A2065DAB}"/>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9EABC280-F9AE-426A-9F9E-E8B0FC075AD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FB5E464D-8606-47E7-A156-07F2609DA71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2AA2B037-076D-465F-A06B-875D0457796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A33EB0A7-2A3F-4B4C-A254-042678AC0673}"/>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158206</xdr:rowOff>
    </xdr:from>
    <xdr:to>
      <xdr:col>116</xdr:col>
      <xdr:colOff>114300</xdr:colOff>
      <xdr:row>105</xdr:row>
      <xdr:rowOff>88356</xdr:rowOff>
    </xdr:to>
    <xdr:sp macro="" textlink="">
      <xdr:nvSpPr>
        <xdr:cNvPr id="847" name="楕円 846">
          <a:extLst>
            <a:ext uri="{FF2B5EF4-FFF2-40B4-BE49-F238E27FC236}">
              <a16:creationId xmlns:a16="http://schemas.microsoft.com/office/drawing/2014/main" id="{DD2E4D5C-F44C-4E03-8149-43EBFC119356}"/>
            </a:ext>
          </a:extLst>
        </xdr:cNvPr>
        <xdr:cNvSpPr/>
      </xdr:nvSpPr>
      <xdr:spPr>
        <a:xfrm>
          <a:off x="19904710" y="179909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9633</xdr:rowOff>
    </xdr:from>
    <xdr:ext cx="469744" cy="259045"/>
    <xdr:sp macro="" textlink="">
      <xdr:nvSpPr>
        <xdr:cNvPr id="848" name="【庁舎】&#10;一人当たり面積該当値テキスト">
          <a:extLst>
            <a:ext uri="{FF2B5EF4-FFF2-40B4-BE49-F238E27FC236}">
              <a16:creationId xmlns:a16="http://schemas.microsoft.com/office/drawing/2014/main" id="{495EF014-D7C4-4B60-AEC7-A107992CE197}"/>
            </a:ext>
          </a:extLst>
        </xdr:cNvPr>
        <xdr:cNvSpPr txBox="1"/>
      </xdr:nvSpPr>
      <xdr:spPr>
        <a:xfrm>
          <a:off x="19985990" y="1784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171269</xdr:rowOff>
    </xdr:from>
    <xdr:to>
      <xdr:col>112</xdr:col>
      <xdr:colOff>38100</xdr:colOff>
      <xdr:row>105</xdr:row>
      <xdr:rowOff>101419</xdr:rowOff>
    </xdr:to>
    <xdr:sp macro="" textlink="">
      <xdr:nvSpPr>
        <xdr:cNvPr id="849" name="楕円 848">
          <a:extLst>
            <a:ext uri="{FF2B5EF4-FFF2-40B4-BE49-F238E27FC236}">
              <a16:creationId xmlns:a16="http://schemas.microsoft.com/office/drawing/2014/main" id="{29643005-883A-4794-BA39-F1E019AF2454}"/>
            </a:ext>
          </a:extLst>
        </xdr:cNvPr>
        <xdr:cNvSpPr/>
      </xdr:nvSpPr>
      <xdr:spPr>
        <a:xfrm>
          <a:off x="19161760" y="1800587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37556</xdr:rowOff>
    </xdr:from>
    <xdr:to>
      <xdr:col>116</xdr:col>
      <xdr:colOff>63500</xdr:colOff>
      <xdr:row>105</xdr:row>
      <xdr:rowOff>50619</xdr:rowOff>
    </xdr:to>
    <xdr:cxnSp macro="">
      <xdr:nvCxnSpPr>
        <xdr:cNvPr id="850" name="直線コネクタ 849">
          <a:extLst>
            <a:ext uri="{FF2B5EF4-FFF2-40B4-BE49-F238E27FC236}">
              <a16:creationId xmlns:a16="http://schemas.microsoft.com/office/drawing/2014/main" id="{4F5F5A85-327B-409E-93C0-1ED454390C40}"/>
            </a:ext>
          </a:extLst>
        </xdr:cNvPr>
        <xdr:cNvCxnSpPr/>
      </xdr:nvCxnSpPr>
      <xdr:spPr>
        <a:xfrm flipV="1">
          <a:off x="19204940" y="18039806"/>
          <a:ext cx="74295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9616</xdr:rowOff>
    </xdr:from>
    <xdr:to>
      <xdr:col>107</xdr:col>
      <xdr:colOff>101600</xdr:colOff>
      <xdr:row>105</xdr:row>
      <xdr:rowOff>111216</xdr:rowOff>
    </xdr:to>
    <xdr:sp macro="" textlink="">
      <xdr:nvSpPr>
        <xdr:cNvPr id="851" name="楕円 850">
          <a:extLst>
            <a:ext uri="{FF2B5EF4-FFF2-40B4-BE49-F238E27FC236}">
              <a16:creationId xmlns:a16="http://schemas.microsoft.com/office/drawing/2014/main" id="{1E5B64CD-4ECD-480D-B3BE-C0666C5325AE}"/>
            </a:ext>
          </a:extLst>
        </xdr:cNvPr>
        <xdr:cNvSpPr/>
      </xdr:nvSpPr>
      <xdr:spPr>
        <a:xfrm>
          <a:off x="18345150" y="1801377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50619</xdr:rowOff>
    </xdr:from>
    <xdr:to>
      <xdr:col>111</xdr:col>
      <xdr:colOff>177800</xdr:colOff>
      <xdr:row>105</xdr:row>
      <xdr:rowOff>60416</xdr:rowOff>
    </xdr:to>
    <xdr:cxnSp macro="">
      <xdr:nvCxnSpPr>
        <xdr:cNvPr id="852" name="直線コネクタ 851">
          <a:extLst>
            <a:ext uri="{FF2B5EF4-FFF2-40B4-BE49-F238E27FC236}">
              <a16:creationId xmlns:a16="http://schemas.microsoft.com/office/drawing/2014/main" id="{BC5EB49E-DD28-4A23-84D9-928E77977F99}"/>
            </a:ext>
          </a:extLst>
        </xdr:cNvPr>
        <xdr:cNvCxnSpPr/>
      </xdr:nvCxnSpPr>
      <xdr:spPr>
        <a:xfrm flipV="1">
          <a:off x="18399760" y="18056679"/>
          <a:ext cx="80518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22679</xdr:rowOff>
    </xdr:from>
    <xdr:to>
      <xdr:col>102</xdr:col>
      <xdr:colOff>165100</xdr:colOff>
      <xdr:row>105</xdr:row>
      <xdr:rowOff>124279</xdr:rowOff>
    </xdr:to>
    <xdr:sp macro="" textlink="">
      <xdr:nvSpPr>
        <xdr:cNvPr id="853" name="楕円 852">
          <a:extLst>
            <a:ext uri="{FF2B5EF4-FFF2-40B4-BE49-F238E27FC236}">
              <a16:creationId xmlns:a16="http://schemas.microsoft.com/office/drawing/2014/main" id="{89F8315B-B2AC-453C-96BF-5F4096264844}"/>
            </a:ext>
          </a:extLst>
        </xdr:cNvPr>
        <xdr:cNvSpPr/>
      </xdr:nvSpPr>
      <xdr:spPr>
        <a:xfrm>
          <a:off x="17547590" y="1802111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60416</xdr:rowOff>
    </xdr:from>
    <xdr:to>
      <xdr:col>107</xdr:col>
      <xdr:colOff>50800</xdr:colOff>
      <xdr:row>105</xdr:row>
      <xdr:rowOff>73479</xdr:rowOff>
    </xdr:to>
    <xdr:cxnSp macro="">
      <xdr:nvCxnSpPr>
        <xdr:cNvPr id="854" name="直線コネクタ 853">
          <a:extLst>
            <a:ext uri="{FF2B5EF4-FFF2-40B4-BE49-F238E27FC236}">
              <a16:creationId xmlns:a16="http://schemas.microsoft.com/office/drawing/2014/main" id="{FBD8F51B-35C4-4DE3-B166-9026078AEFFC}"/>
            </a:ext>
          </a:extLst>
        </xdr:cNvPr>
        <xdr:cNvCxnSpPr/>
      </xdr:nvCxnSpPr>
      <xdr:spPr>
        <a:xfrm flipV="1">
          <a:off x="17602200" y="18058856"/>
          <a:ext cx="79756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30299</xdr:rowOff>
    </xdr:from>
    <xdr:to>
      <xdr:col>98</xdr:col>
      <xdr:colOff>38100</xdr:colOff>
      <xdr:row>105</xdr:row>
      <xdr:rowOff>131899</xdr:rowOff>
    </xdr:to>
    <xdr:sp macro="" textlink="">
      <xdr:nvSpPr>
        <xdr:cNvPr id="855" name="楕円 854">
          <a:extLst>
            <a:ext uri="{FF2B5EF4-FFF2-40B4-BE49-F238E27FC236}">
              <a16:creationId xmlns:a16="http://schemas.microsoft.com/office/drawing/2014/main" id="{1C91D1F4-44CE-4C42-8CAB-4C4B3838453F}"/>
            </a:ext>
          </a:extLst>
        </xdr:cNvPr>
        <xdr:cNvSpPr/>
      </xdr:nvSpPr>
      <xdr:spPr>
        <a:xfrm>
          <a:off x="16761460" y="1803064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73479</xdr:rowOff>
    </xdr:from>
    <xdr:to>
      <xdr:col>102</xdr:col>
      <xdr:colOff>114300</xdr:colOff>
      <xdr:row>105</xdr:row>
      <xdr:rowOff>81099</xdr:rowOff>
    </xdr:to>
    <xdr:cxnSp macro="">
      <xdr:nvCxnSpPr>
        <xdr:cNvPr id="856" name="直線コネクタ 855">
          <a:extLst>
            <a:ext uri="{FF2B5EF4-FFF2-40B4-BE49-F238E27FC236}">
              <a16:creationId xmlns:a16="http://schemas.microsoft.com/office/drawing/2014/main" id="{1FBFC951-A127-4180-B053-3D61E555C5CD}"/>
            </a:ext>
          </a:extLst>
        </xdr:cNvPr>
        <xdr:cNvCxnSpPr/>
      </xdr:nvCxnSpPr>
      <xdr:spPr>
        <a:xfrm flipV="1">
          <a:off x="16804640" y="18075729"/>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117946</xdr:rowOff>
    </xdr:from>
    <xdr:ext cx="469744" cy="259045"/>
    <xdr:sp macro="" textlink="">
      <xdr:nvSpPr>
        <xdr:cNvPr id="857" name="n_1mainValue【庁舎】&#10;一人当たり面積">
          <a:extLst>
            <a:ext uri="{FF2B5EF4-FFF2-40B4-BE49-F238E27FC236}">
              <a16:creationId xmlns:a16="http://schemas.microsoft.com/office/drawing/2014/main" id="{CD5EF760-302C-4FD4-A562-237311A3528F}"/>
            </a:ext>
          </a:extLst>
        </xdr:cNvPr>
        <xdr:cNvSpPr txBox="1"/>
      </xdr:nvSpPr>
      <xdr:spPr>
        <a:xfrm>
          <a:off x="18982132" y="177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127743</xdr:rowOff>
    </xdr:from>
    <xdr:ext cx="469744" cy="259045"/>
    <xdr:sp macro="" textlink="">
      <xdr:nvSpPr>
        <xdr:cNvPr id="858" name="n_2mainValue【庁舎】&#10;一人当たり面積">
          <a:extLst>
            <a:ext uri="{FF2B5EF4-FFF2-40B4-BE49-F238E27FC236}">
              <a16:creationId xmlns:a16="http://schemas.microsoft.com/office/drawing/2014/main" id="{C35F589E-B325-4121-B92B-069A2FFE3F26}"/>
            </a:ext>
          </a:extLst>
        </xdr:cNvPr>
        <xdr:cNvSpPr txBox="1"/>
      </xdr:nvSpPr>
      <xdr:spPr>
        <a:xfrm>
          <a:off x="18182032" y="177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140806</xdr:rowOff>
    </xdr:from>
    <xdr:ext cx="469744" cy="259045"/>
    <xdr:sp macro="" textlink="">
      <xdr:nvSpPr>
        <xdr:cNvPr id="859" name="n_3mainValue【庁舎】&#10;一人当たり面積">
          <a:extLst>
            <a:ext uri="{FF2B5EF4-FFF2-40B4-BE49-F238E27FC236}">
              <a16:creationId xmlns:a16="http://schemas.microsoft.com/office/drawing/2014/main" id="{027C91AE-4328-4C44-9DAE-45DF9E6F4EC6}"/>
            </a:ext>
          </a:extLst>
        </xdr:cNvPr>
        <xdr:cNvSpPr txBox="1"/>
      </xdr:nvSpPr>
      <xdr:spPr>
        <a:xfrm>
          <a:off x="17384472" y="1779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148426</xdr:rowOff>
    </xdr:from>
    <xdr:ext cx="469744" cy="259045"/>
    <xdr:sp macro="" textlink="">
      <xdr:nvSpPr>
        <xdr:cNvPr id="860" name="n_4mainValue【庁舎】&#10;一人当たり面積">
          <a:extLst>
            <a:ext uri="{FF2B5EF4-FFF2-40B4-BE49-F238E27FC236}">
              <a16:creationId xmlns:a16="http://schemas.microsoft.com/office/drawing/2014/main" id="{E9D277B4-87CF-478E-BCEE-6131E4CD049F}"/>
            </a:ext>
          </a:extLst>
        </xdr:cNvPr>
        <xdr:cNvSpPr txBox="1"/>
      </xdr:nvSpPr>
      <xdr:spPr>
        <a:xfrm>
          <a:off x="16588817" y="178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4ECAC59D-71CE-4BB6-BD51-F334A687AD53}"/>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2E129194-920E-4FC5-9BF4-9EBD9CD3DED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AF017E74-8955-4A3B-9304-D5C87AEC26A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mn-lt"/>
              <a:ea typeface="+mn-ea"/>
              <a:cs typeface="+mn-cs"/>
            </a:rPr>
            <a:t>類似団体と比較して特に有形固定資産減価償却率が高くなっている施設は、消防施設であり、特に低くなっている施設は、図書館、体育館・プール、市民会館である。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図書館、体育館・プール、市民会館については昭和</a:t>
          </a:r>
          <a:r>
            <a:rPr kumimoji="1" lang="en-US" altLang="ja-JP" sz="1300">
              <a:solidFill>
                <a:schemeClr val="dk1"/>
              </a:solidFill>
              <a:effectLst/>
              <a:latin typeface="+mn-lt"/>
              <a:ea typeface="+mn-ea"/>
              <a:cs typeface="+mn-cs"/>
            </a:rPr>
            <a:t>50</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年代に建設した町民会館・図書館と町民体育館を統合し、生涯学習センターの整備が令和元年度に完了したため、有形固定資産減価償却率が低下した。</a:t>
          </a:r>
          <a:endParaRPr lang="ja-JP" altLang="ja-JP" sz="1300">
            <a:effectLst/>
          </a:endParaRPr>
        </a:p>
        <a:p>
          <a:r>
            <a:rPr kumimoji="1" lang="ja-JP" altLang="ja-JP" sz="1300">
              <a:solidFill>
                <a:schemeClr val="dk1"/>
              </a:solidFill>
              <a:effectLst/>
              <a:latin typeface="+mn-lt"/>
              <a:ea typeface="+mn-ea"/>
              <a:cs typeface="+mn-cs"/>
            </a:rPr>
            <a:t>　生涯学習センターの建設により、図書館、体育館・プール、市民会館の一人当たり面積については、全国平均及び県平均と比較して増加している。維持管理にかかる経費の増加に留意しつつ、公共施設等総合管理計画に基づく既存施設の統廃合等の検討を進める必要が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14,693
14,405
75.18
9,575,593
9,240,660
295,583
6,073,086
12,099,706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人口減少や全国平均を上回る高齢化率（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38.8%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）に加え、町内に中心となる産業がないこと等により財政基盤が弱く、地方交付税等の財源に依存している状況となっている。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横ばいの状態ではあるものの、類似団体、全国平均及び県平均を下回っているため、短期的には税収の向上等、中長期的には六郷インターチェンジ周辺整備等を通じた税源の涵養等を図り、財政基盤を強化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前年度より微減したが、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経常経費充当一般財源は、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扶助費、補助費、公債費、繰出金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において増加した一方、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において減少し、前年度比で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9,662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経常一般財源等は、臨時財政対策債の減などにより前年度比で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6,654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％）減少し、結果として経常収支比率は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111506</xdr:rowOff>
    </xdr:from>
    <xdr:to>
      <xdr:col>23</xdr:col>
      <xdr:colOff>133350</xdr:colOff>
      <xdr:row>66</xdr:row>
      <xdr:rowOff>116332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42720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111506</xdr:rowOff>
    </xdr:from>
    <xdr:to>
      <xdr:col>19</xdr:col>
      <xdr:colOff>133350</xdr:colOff>
      <xdr:row>66</xdr:row>
      <xdr:rowOff>116332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4272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72898</xdr:rowOff>
    </xdr:from>
    <xdr:to>
      <xdr:col>15</xdr:col>
      <xdr:colOff>82550</xdr:colOff>
      <xdr:row>66</xdr:row>
      <xdr:rowOff>111506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8859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155194</xdr:rowOff>
    </xdr:from>
    <xdr:to>
      <xdr:col>11</xdr:col>
      <xdr:colOff>31750</xdr:colOff>
      <xdr:row>66</xdr:row>
      <xdr:rowOff>72898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2799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60706</xdr:rowOff>
    </xdr:from>
    <xdr:to>
      <xdr:col>23</xdr:col>
      <xdr:colOff>184150</xdr:colOff>
      <xdr:row>66</xdr:row>
      <xdr:rowOff>162306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128033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7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65532</xdr:rowOff>
    </xdr:from>
    <xdr:to>
      <xdr:col>19</xdr:col>
      <xdr:colOff>184150</xdr:colOff>
      <xdr:row>66</xdr:row>
      <xdr:rowOff>167132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151909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6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60706</xdr:rowOff>
    </xdr:from>
    <xdr:to>
      <xdr:col>15</xdr:col>
      <xdr:colOff>133350</xdr:colOff>
      <xdr:row>66</xdr:row>
      <xdr:rowOff>162306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147083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6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22098</xdr:rowOff>
    </xdr:from>
    <xdr:to>
      <xdr:col>11</xdr:col>
      <xdr:colOff>82550</xdr:colOff>
      <xdr:row>66</xdr:row>
      <xdr:rowOff>123698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108475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104394</xdr:rowOff>
    </xdr:from>
    <xdr:to>
      <xdr:col>7</xdr:col>
      <xdr:colOff>31750</xdr:colOff>
      <xdr:row>65</xdr:row>
      <xdr:rowOff>34544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19321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類似団体平均と比べ低くなっているものの、全国平均・県平均を上回っている状況となっている。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保有する公共施設数が多く、その維持管理費や会計年度任用職員の人件費が高止まりしている傾向。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行財政改革推進計画に基づき、施設保有量の最適化を最優先課題として推進していく。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25037</xdr:rowOff>
    </xdr:from>
    <xdr:to>
      <xdr:col>23</xdr:col>
      <xdr:colOff>133350</xdr:colOff>
      <xdr:row>82</xdr:row>
      <xdr:rowOff>25940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3937"/>
          <a:ext cx="8382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166666</xdr:rowOff>
    </xdr:from>
    <xdr:to>
      <xdr:col>19</xdr:col>
      <xdr:colOff>133350</xdr:colOff>
      <xdr:row>82</xdr:row>
      <xdr:rowOff>25037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4116"/>
          <a:ext cx="889000" cy="2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151405</xdr:rowOff>
    </xdr:from>
    <xdr:to>
      <xdr:col>15</xdr:col>
      <xdr:colOff>82550</xdr:colOff>
      <xdr:row>81</xdr:row>
      <xdr:rowOff>166666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38855"/>
          <a:ext cx="889000" cy="1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118574</xdr:rowOff>
    </xdr:from>
    <xdr:to>
      <xdr:col>11</xdr:col>
      <xdr:colOff>31750</xdr:colOff>
      <xdr:row>81</xdr:row>
      <xdr:rowOff>151405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6024"/>
          <a:ext cx="889000" cy="3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136135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146590</xdr:rowOff>
    </xdr:from>
    <xdr:to>
      <xdr:col>23</xdr:col>
      <xdr:colOff>184150</xdr:colOff>
      <xdr:row>82</xdr:row>
      <xdr:rowOff>76740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163117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7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145687</xdr:rowOff>
    </xdr:from>
    <xdr:to>
      <xdr:col>19</xdr:col>
      <xdr:colOff>184150</xdr:colOff>
      <xdr:row>82</xdr:row>
      <xdr:rowOff>75837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86014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2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115866</xdr:rowOff>
    </xdr:from>
    <xdr:to>
      <xdr:col>15</xdr:col>
      <xdr:colOff>133350</xdr:colOff>
      <xdr:row>82</xdr:row>
      <xdr:rowOff>46016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56193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7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100605</xdr:rowOff>
    </xdr:from>
    <xdr:to>
      <xdr:col>11</xdr:col>
      <xdr:colOff>82550</xdr:colOff>
      <xdr:row>82</xdr:row>
      <xdr:rowOff>30755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40932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5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67774</xdr:rowOff>
    </xdr:from>
    <xdr:to>
      <xdr:col>7</xdr:col>
      <xdr:colOff>31750</xdr:colOff>
      <xdr:row>81</xdr:row>
      <xdr:rowOff>169374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154151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4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類似団体を下回っており、今後も適正な給与水準になるように努める。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98778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1840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98778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781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58561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781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125589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318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人増加し、類似団体、全国平均及び県平均を上回る状況となっている。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将来人口の減を見据え、事務事業の見直しや施設保有量の最適化を図る中で、行財政改革推進計画に基づき、より適切な定員管理を推進していく。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147371</xdr:rowOff>
    </xdr:from>
    <xdr:to>
      <xdr:col>81</xdr:col>
      <xdr:colOff>44450</xdr:colOff>
      <xdr:row>61</xdr:row>
      <xdr:rowOff>154610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0582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139649</xdr:rowOff>
    </xdr:from>
    <xdr:to>
      <xdr:col>77</xdr:col>
      <xdr:colOff>44450</xdr:colOff>
      <xdr:row>61</xdr:row>
      <xdr:rowOff>147371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98099"/>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129515</xdr:rowOff>
    </xdr:from>
    <xdr:to>
      <xdr:col>72</xdr:col>
      <xdr:colOff>203200</xdr:colOff>
      <xdr:row>61</xdr:row>
      <xdr:rowOff>139649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87965"/>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126136</xdr:rowOff>
    </xdr:from>
    <xdr:to>
      <xdr:col>68</xdr:col>
      <xdr:colOff>152400</xdr:colOff>
      <xdr:row>61</xdr:row>
      <xdr:rowOff>129515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84586"/>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16942</xdr:rowOff>
    </xdr:from>
    <xdr:to>
      <xdr:col>64</xdr:col>
      <xdr:colOff>152400</xdr:colOff>
      <xdr:row>61</xdr:row>
      <xdr:rowOff>118542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128719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103810</xdr:rowOff>
    </xdr:from>
    <xdr:to>
      <xdr:col>81</xdr:col>
      <xdr:colOff>95250</xdr:colOff>
      <xdr:row>62</xdr:row>
      <xdr:rowOff>33960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75887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96571</xdr:rowOff>
    </xdr:from>
    <xdr:to>
      <xdr:col>77</xdr:col>
      <xdr:colOff>95250</xdr:colOff>
      <xdr:row>62</xdr:row>
      <xdr:rowOff>26721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11498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4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88849</xdr:rowOff>
    </xdr:from>
    <xdr:to>
      <xdr:col>73</xdr:col>
      <xdr:colOff>44450</xdr:colOff>
      <xdr:row>62</xdr:row>
      <xdr:rowOff>18999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78715</xdr:rowOff>
    </xdr:from>
    <xdr:to>
      <xdr:col>68</xdr:col>
      <xdr:colOff>203200</xdr:colOff>
      <xdr:row>62</xdr:row>
      <xdr:rowOff>8865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165092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2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75336</xdr:rowOff>
    </xdr:from>
    <xdr:to>
      <xdr:col>64</xdr:col>
      <xdr:colOff>152400</xdr:colOff>
      <xdr:row>62</xdr:row>
      <xdr:rowOff>5486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161713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大型の単独事業である生涯学習センター整備事業の元金償還が本格化したこと等により、類似団体平均を上回る状況となっている。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今後、生涯学習センター整備事業の償還額増大により、短期的に比率は上昇していくものの、計画的な新発債発行等により、令和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年度をピークに比率は低下していく見込みとなっている。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4193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3324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131572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27456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73660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2166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前年度から比率は低下したものの、令和元年度まで実施された生涯学習センター整備事業等の影響により、類似団体平均を大きく上回る状況となっている。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行財政改革推進計画と並行し、交付税措置率の高い有利な地方債の有効活用等により将来負担比率の改善に取り組んでいく。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160806</xdr:rowOff>
    </xdr:from>
    <xdr:to>
      <xdr:col>81</xdr:col>
      <xdr:colOff>44450</xdr:colOff>
      <xdr:row>21</xdr:row>
      <xdr:rowOff>62895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589806"/>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62895</xdr:rowOff>
    </xdr:from>
    <xdr:to>
      <xdr:col>77</xdr:col>
      <xdr:colOff>44450</xdr:colOff>
      <xdr:row>21</xdr:row>
      <xdr:rowOff>139881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663345"/>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139881</xdr:rowOff>
    </xdr:from>
    <xdr:to>
      <xdr:col>72</xdr:col>
      <xdr:colOff>203200</xdr:colOff>
      <xdr:row>22</xdr:row>
      <xdr:rowOff>78740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740331"/>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78740</xdr:rowOff>
    </xdr:from>
    <xdr:to>
      <xdr:col>68</xdr:col>
      <xdr:colOff>152400</xdr:colOff>
      <xdr:row>22</xdr:row>
      <xdr:rowOff>158024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850640"/>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110006</xdr:rowOff>
    </xdr:from>
    <xdr:to>
      <xdr:col>81</xdr:col>
      <xdr:colOff>95250</xdr:colOff>
      <xdr:row>21</xdr:row>
      <xdr:rowOff>40156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5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82083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51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12095</xdr:rowOff>
    </xdr:from>
    <xdr:to>
      <xdr:col>77</xdr:col>
      <xdr:colOff>95250</xdr:colOff>
      <xdr:row>21</xdr:row>
      <xdr:rowOff>113695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61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98472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69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89081</xdr:rowOff>
    </xdr:from>
    <xdr:to>
      <xdr:col>73</xdr:col>
      <xdr:colOff>44450</xdr:colOff>
      <xdr:row>22</xdr:row>
      <xdr:rowOff>19231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6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4008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77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27940</xdr:rowOff>
    </xdr:from>
    <xdr:to>
      <xdr:col>68</xdr:col>
      <xdr:colOff>203200</xdr:colOff>
      <xdr:row>22</xdr:row>
      <xdr:rowOff>129540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7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114317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88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107224</xdr:rowOff>
    </xdr:from>
    <xdr:to>
      <xdr:col>64</xdr:col>
      <xdr:colOff>152400</xdr:colOff>
      <xdr:row>23</xdr:row>
      <xdr:rowOff>37374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87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22151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96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14,693
14,405
75.18
9,575,593
9,240,660
295,583
6,073,086
12,099,706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類似団体平均に比べ低くなっているが、県平均を上回っている状況となっている。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保有する公共施設数が多く、施設専従の会計年度任用職員の人件費が高止まりしている傾向。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行財政改革推進計画に基づき、会計年度任用職員を含めた職員数の適正化を図る中で、人件費の削減に努めていく。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87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40132</xdr:rowOff>
    </xdr:from>
    <xdr:to>
      <xdr:col>19</xdr:col>
      <xdr:colOff>187325</xdr:colOff>
      <xdr:row>34</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69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40132</xdr:rowOff>
    </xdr:from>
    <xdr:to>
      <xdr:col>15</xdr:col>
      <xdr:colOff>98425</xdr:colOff>
      <xdr:row>34</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69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24130</xdr:rowOff>
    </xdr:from>
    <xdr:to>
      <xdr:col>11</xdr:col>
      <xdr:colOff>9525</xdr:colOff>
      <xdr:row>34</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8198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112285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160782</xdr:rowOff>
    </xdr:from>
    <xdr:to>
      <xdr:col>15</xdr:col>
      <xdr:colOff>149225</xdr:colOff>
      <xdr:row>34</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101109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35052</xdr:rowOff>
    </xdr:from>
    <xdr:to>
      <xdr:col>11</xdr:col>
      <xdr:colOff>60325</xdr:colOff>
      <xdr:row>34</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144780</xdr:rowOff>
    </xdr:from>
    <xdr:to>
      <xdr:col>6</xdr:col>
      <xdr:colOff>171450</xdr:colOff>
      <xdr:row>33</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経常経費の徹底した見直しにより、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類似団体平均、全国市町村平均、県内平均をいずれも下回る結果となっている。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今後も事務事業の効率化を図るとともに、職員一人一人の経費削減意識を更に向上させ、より一層の経費削減に努める。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949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46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15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17</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48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類似団体平均を下回っている状況となっているが、引き続き、適正な審査・給付等を通じ、町民福祉の向上に向けた各種施策を過不足なく展開していく。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140607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494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162378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162378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162378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類似団体の平均と比較すると、繰出金が類似団体と比較して多いため、上回っている状況である。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公営企業会計等の健全化・適正化や、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からの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国民健康保険税の税率を標準税率へ引き上げていくこと等により、</a:t>
          </a:r>
          <a:r>
            <a:rPr kumimoji="1" lang="ja-JP" altLang="en-US" sz="1300">
              <a:latin typeface="ＭＳ Ｐゴシック" panose="020B0600070205080204" pitchFamily="50" charset="-128"/>
              <a:ea typeface="ＭＳ Ｐゴシック" panose="020B0600070205080204" pitchFamily="50" charset="-128"/>
            </a:rPr>
            <a:t>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107950</xdr:rowOff>
    </xdr:from>
    <xdr:to>
      <xdr:col>82</xdr:col>
      <xdr:colOff>107950</xdr:colOff>
      <xdr:row>62</xdr:row>
      <xdr:rowOff>27940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5664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96520</xdr:rowOff>
    </xdr:from>
    <xdr:to>
      <xdr:col>78</xdr:col>
      <xdr:colOff>69850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3835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96520</xdr:rowOff>
    </xdr:from>
    <xdr:to>
      <xdr:col>73</xdr:col>
      <xdr:colOff>180975</xdr:colOff>
      <xdr:row>60</xdr:row>
      <xdr:rowOff>142240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38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142240</xdr:rowOff>
    </xdr:from>
    <xdr:to>
      <xdr:col>69</xdr:col>
      <xdr:colOff>92075</xdr:colOff>
      <xdr:row>61</xdr:row>
      <xdr:rowOff>62230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429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12717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5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148590</xdr:rowOff>
    </xdr:from>
    <xdr:to>
      <xdr:col>82</xdr:col>
      <xdr:colOff>158750</xdr:colOff>
      <xdr:row>62</xdr:row>
      <xdr:rowOff>78740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57167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57150</xdr:rowOff>
    </xdr:from>
    <xdr:to>
      <xdr:col>78</xdr:col>
      <xdr:colOff>120650</xdr:colOff>
      <xdr:row>61</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143527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60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45720</xdr:rowOff>
    </xdr:from>
    <xdr:to>
      <xdr:col>74</xdr:col>
      <xdr:colOff>31750</xdr:colOff>
      <xdr:row>60</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132097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91440</xdr:rowOff>
    </xdr:from>
    <xdr:to>
      <xdr:col>69</xdr:col>
      <xdr:colOff>142875</xdr:colOff>
      <xdr:row>61</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6367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11430</xdr:rowOff>
    </xdr:from>
    <xdr:to>
      <xdr:col>65</xdr:col>
      <xdr:colOff>53975</xdr:colOff>
      <xdr:row>61</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97807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55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一部事務組合に対する負担金が類似団体と比較して上回っていること等から、類似団体平均、全国平均を上回る状況となっている。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行財政改革推進計画に基づき、峡南医療センター企業団への負担金をはじめとした、一部事務組合への負担金の検証に努めるとともに、町単独補助金についても必要性を十分に検討していく。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120142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59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59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59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598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大型の単独事業である生涯学習センター整備事業の元金償還が本格化したことにより、類似団体平均を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公債費については、計画的な新発債発行等により、令和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年度をピークに減少していく見込みとなっている。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145287</xdr:rowOff>
    </xdr:from>
    <xdr:to>
      <xdr:col>24</xdr:col>
      <xdr:colOff>25400</xdr:colOff>
      <xdr:row>79</xdr:row>
      <xdr:rowOff>28702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518387"/>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67563</xdr:rowOff>
    </xdr:from>
    <xdr:to>
      <xdr:col>19</xdr:col>
      <xdr:colOff>187325</xdr:colOff>
      <xdr:row>78</xdr:row>
      <xdr:rowOff>145287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4406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53848</xdr:rowOff>
    </xdr:from>
    <xdr:to>
      <xdr:col>15</xdr:col>
      <xdr:colOff>98425</xdr:colOff>
      <xdr:row>78</xdr:row>
      <xdr:rowOff>67563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269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78</xdr:row>
      <xdr:rowOff>53848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675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121429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xdr:rowOff>
    </xdr:from>
    <xdr:to>
      <xdr:col>15</xdr:col>
      <xdr:colOff>149225</xdr:colOff>
      <xdr:row>78</xdr:row>
      <xdr:rowOff>118363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経常経費充当一般財源は、扶助費、補助費、公債費、繰出金において増加した一方、人件費、物件費、維持補修費において減少し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峡南医療センター企業団への負担額が減少したこと等により、前年度を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76.5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146050</xdr:rowOff>
    </xdr:from>
    <xdr:to>
      <xdr:col>82</xdr:col>
      <xdr:colOff>107950</xdr:colOff>
      <xdr:row>79</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191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79</xdr:row>
      <xdr:rowOff>85089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5686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66039</xdr:rowOff>
    </xdr:from>
    <xdr:to>
      <xdr:col>73</xdr:col>
      <xdr:colOff>180975</xdr:colOff>
      <xdr:row>79</xdr:row>
      <xdr:rowOff>85089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105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79</xdr:row>
      <xdr:rowOff>66039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45438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95250</xdr:rowOff>
    </xdr:from>
    <xdr:to>
      <xdr:col>82</xdr:col>
      <xdr:colOff>158750</xdr:colOff>
      <xdr:row>79</xdr:row>
      <xdr:rowOff>25400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67327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34289</xdr:rowOff>
    </xdr:from>
    <xdr:to>
      <xdr:col>74</xdr:col>
      <xdr:colOff>31750</xdr:colOff>
      <xdr:row>79</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120666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15239</xdr:rowOff>
    </xdr:from>
    <xdr:to>
      <xdr:col>69</xdr:col>
      <xdr:colOff>142875</xdr:colOff>
      <xdr:row>79</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101616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72199</xdr:rowOff>
    </xdr:from>
    <xdr:to>
      <xdr:col>29</xdr:col>
      <xdr:colOff>127000</xdr:colOff>
      <xdr:row>16</xdr:row>
      <xdr:rowOff>86550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63024"/>
          <a:ext cx="647700" cy="14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56975</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4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86550</xdr:rowOff>
    </xdr:from>
    <xdr:to>
      <xdr:col>26</xdr:col>
      <xdr:colOff>50800</xdr:colOff>
      <xdr:row>16</xdr:row>
      <xdr:rowOff>100508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77375"/>
          <a:ext cx="698500" cy="13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100508</xdr:rowOff>
    </xdr:from>
    <xdr:to>
      <xdr:col>22</xdr:col>
      <xdr:colOff>114300</xdr:colOff>
      <xdr:row>16</xdr:row>
      <xdr:rowOff>116053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91333"/>
          <a:ext cx="698500" cy="1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116053</xdr:rowOff>
    </xdr:from>
    <xdr:to>
      <xdr:col>18</xdr:col>
      <xdr:colOff>177800</xdr:colOff>
      <xdr:row>16</xdr:row>
      <xdr:rowOff>143307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06878"/>
          <a:ext cx="698500" cy="2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170967</xdr:rowOff>
    </xdr:from>
    <xdr:to>
      <xdr:col>15</xdr:col>
      <xdr:colOff>101600</xdr:colOff>
      <xdr:row>17</xdr:row>
      <xdr:rowOff>101117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85894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21399</xdr:rowOff>
    </xdr:from>
    <xdr:to>
      <xdr:col>29</xdr:col>
      <xdr:colOff>177800</xdr:colOff>
      <xdr:row>16</xdr:row>
      <xdr:rowOff>122999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1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37926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5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35750</xdr:rowOff>
    </xdr:from>
    <xdr:to>
      <xdr:col>26</xdr:col>
      <xdr:colOff>101600</xdr:colOff>
      <xdr:row>16</xdr:row>
      <xdr:rowOff>137350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2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147527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9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49708</xdr:rowOff>
    </xdr:from>
    <xdr:to>
      <xdr:col>22</xdr:col>
      <xdr:colOff>165100</xdr:colOff>
      <xdr:row>16</xdr:row>
      <xdr:rowOff>151308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40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161485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65253</xdr:rowOff>
    </xdr:from>
    <xdr:to>
      <xdr:col>19</xdr:col>
      <xdr:colOff>38100</xdr:colOff>
      <xdr:row>16</xdr:row>
      <xdr:rowOff>166853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56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5580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2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92507</xdr:rowOff>
    </xdr:from>
    <xdr:to>
      <xdr:col>15</xdr:col>
      <xdr:colOff>101600</xdr:colOff>
      <xdr:row>17</xdr:row>
      <xdr:rowOff>22657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83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32834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5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165268</xdr:rowOff>
    </xdr:from>
    <xdr:to>
      <xdr:col>29</xdr:col>
      <xdr:colOff>127000</xdr:colOff>
      <xdr:row>34</xdr:row>
      <xdr:rowOff>279293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432718"/>
          <a:ext cx="647700" cy="114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279293</xdr:rowOff>
    </xdr:from>
    <xdr:to>
      <xdr:col>26</xdr:col>
      <xdr:colOff>50800</xdr:colOff>
      <xdr:row>34</xdr:row>
      <xdr:rowOff>306200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546743"/>
          <a:ext cx="698500" cy="2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306200</xdr:rowOff>
    </xdr:from>
    <xdr:to>
      <xdr:col>22</xdr:col>
      <xdr:colOff>114300</xdr:colOff>
      <xdr:row>35</xdr:row>
      <xdr:rowOff>131641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573650"/>
          <a:ext cx="698500" cy="168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131641</xdr:rowOff>
    </xdr:from>
    <xdr:to>
      <xdr:col>18</xdr:col>
      <xdr:colOff>177800</xdr:colOff>
      <xdr:row>35</xdr:row>
      <xdr:rowOff>183213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41991"/>
          <a:ext cx="698500" cy="51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114468</xdr:rowOff>
    </xdr:from>
    <xdr:to>
      <xdr:col>29</xdr:col>
      <xdr:colOff>177800</xdr:colOff>
      <xdr:row>34</xdr:row>
      <xdr:rowOff>216068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381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302445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22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228493</xdr:rowOff>
    </xdr:from>
    <xdr:to>
      <xdr:col>26</xdr:col>
      <xdr:colOff>101600</xdr:colOff>
      <xdr:row>34</xdr:row>
      <xdr:rowOff>330093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495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340270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264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255400</xdr:rowOff>
    </xdr:from>
    <xdr:to>
      <xdr:col>22</xdr:col>
      <xdr:colOff>165100</xdr:colOff>
      <xdr:row>35</xdr:row>
      <xdr:rowOff>14100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522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24277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29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80841</xdr:rowOff>
    </xdr:from>
    <xdr:to>
      <xdr:col>19</xdr:col>
      <xdr:colOff>38100</xdr:colOff>
      <xdr:row>35</xdr:row>
      <xdr:rowOff>182441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69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192618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6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132413</xdr:rowOff>
    </xdr:from>
    <xdr:to>
      <xdr:col>15</xdr:col>
      <xdr:colOff>101600</xdr:colOff>
      <xdr:row>35</xdr:row>
      <xdr:rowOff>234013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42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244190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1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14,693
14,405
75.18
9,575,593
9,240,660
295,583
6,073,086
12,099,706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133510</xdr:rowOff>
    </xdr:from>
    <xdr:to>
      <xdr:col>24</xdr:col>
      <xdr:colOff>63500</xdr:colOff>
      <xdr:row>35</xdr:row>
      <xdr:rowOff>153178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34260"/>
          <a:ext cx="838200" cy="1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153178</xdr:rowOff>
    </xdr:from>
    <xdr:to>
      <xdr:col>19</xdr:col>
      <xdr:colOff>177800</xdr:colOff>
      <xdr:row>36</xdr:row>
      <xdr:rowOff>1598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53928"/>
          <a:ext cx="889000" cy="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1036</xdr:rowOff>
    </xdr:from>
    <xdr:to>
      <xdr:col>15</xdr:col>
      <xdr:colOff>50800</xdr:colOff>
      <xdr:row>36</xdr:row>
      <xdr:rowOff>1598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173236"/>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1036</xdr:rowOff>
    </xdr:from>
    <xdr:to>
      <xdr:col>10</xdr:col>
      <xdr:colOff>114300</xdr:colOff>
      <xdr:row>36</xdr:row>
      <xdr:rowOff>118088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73236"/>
          <a:ext cx="889000" cy="1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58693</xdr:rowOff>
    </xdr:from>
    <xdr:to>
      <xdr:col>6</xdr:col>
      <xdr:colOff>38100</xdr:colOff>
      <xdr:row>36</xdr:row>
      <xdr:rowOff>160293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5370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00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82710</xdr:rowOff>
    </xdr:from>
    <xdr:to>
      <xdr:col>24</xdr:col>
      <xdr:colOff>114300</xdr:colOff>
      <xdr:row>36</xdr:row>
      <xdr:rowOff>12860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105587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3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102378</xdr:rowOff>
    </xdr:from>
    <xdr:to>
      <xdr:col>20</xdr:col>
      <xdr:colOff>38100</xdr:colOff>
      <xdr:row>36</xdr:row>
      <xdr:rowOff>32528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49055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7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122248</xdr:rowOff>
    </xdr:from>
    <xdr:to>
      <xdr:col>15</xdr:col>
      <xdr:colOff>101600</xdr:colOff>
      <xdr:row>36</xdr:row>
      <xdr:rowOff>52398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43525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1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121686</xdr:rowOff>
    </xdr:from>
    <xdr:to>
      <xdr:col>10</xdr:col>
      <xdr:colOff>165100</xdr:colOff>
      <xdr:row>36</xdr:row>
      <xdr:rowOff>51836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42963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1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67288</xdr:rowOff>
    </xdr:from>
    <xdr:to>
      <xdr:col>6</xdr:col>
      <xdr:colOff>38100</xdr:colOff>
      <xdr:row>36</xdr:row>
      <xdr:rowOff>168888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3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160015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3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71605</xdr:rowOff>
    </xdr:from>
    <xdr:to>
      <xdr:col>24</xdr:col>
      <xdr:colOff>63500</xdr:colOff>
      <xdr:row>56</xdr:row>
      <xdr:rowOff>83241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72805"/>
          <a:ext cx="8382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71605</xdr:rowOff>
    </xdr:from>
    <xdr:to>
      <xdr:col>19</xdr:col>
      <xdr:colOff>177800</xdr:colOff>
      <xdr:row>56</xdr:row>
      <xdr:rowOff>94058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72805"/>
          <a:ext cx="889000" cy="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94058</xdr:rowOff>
    </xdr:from>
    <xdr:to>
      <xdr:col>15</xdr:col>
      <xdr:colOff>50800</xdr:colOff>
      <xdr:row>56</xdr:row>
      <xdr:rowOff>108820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95258"/>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49266</xdr:rowOff>
    </xdr:from>
    <xdr:to>
      <xdr:col>10</xdr:col>
      <xdr:colOff>114300</xdr:colOff>
      <xdr:row>56</xdr:row>
      <xdr:rowOff>108820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650466"/>
          <a:ext cx="889000" cy="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155713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32441</xdr:rowOff>
    </xdr:from>
    <xdr:to>
      <xdr:col>24</xdr:col>
      <xdr:colOff>114300</xdr:colOff>
      <xdr:row>56</xdr:row>
      <xdr:rowOff>134041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10868</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1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20805</xdr:rowOff>
    </xdr:from>
    <xdr:to>
      <xdr:col>20</xdr:col>
      <xdr:colOff>38100</xdr:colOff>
      <xdr:row>56</xdr:row>
      <xdr:rowOff>122405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113532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1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43258</xdr:rowOff>
    </xdr:from>
    <xdr:to>
      <xdr:col>15</xdr:col>
      <xdr:colOff>101600</xdr:colOff>
      <xdr:row>56</xdr:row>
      <xdr:rowOff>144858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4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135985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58020</xdr:rowOff>
    </xdr:from>
    <xdr:to>
      <xdr:col>10</xdr:col>
      <xdr:colOff>165100</xdr:colOff>
      <xdr:row>56</xdr:row>
      <xdr:rowOff>159620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150747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5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169916</xdr:rowOff>
    </xdr:from>
    <xdr:to>
      <xdr:col>6</xdr:col>
      <xdr:colOff>38100</xdr:colOff>
      <xdr:row>56</xdr:row>
      <xdr:rowOff>100066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116593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37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104953</xdr:rowOff>
    </xdr:from>
    <xdr:to>
      <xdr:col>24</xdr:col>
      <xdr:colOff>63500</xdr:colOff>
      <xdr:row>77</xdr:row>
      <xdr:rowOff>105730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06603"/>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94529</xdr:rowOff>
    </xdr:from>
    <xdr:to>
      <xdr:col>19</xdr:col>
      <xdr:colOff>177800</xdr:colOff>
      <xdr:row>77</xdr:row>
      <xdr:rowOff>104953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296179"/>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74366</xdr:rowOff>
    </xdr:from>
    <xdr:to>
      <xdr:col>15</xdr:col>
      <xdr:colOff>50800</xdr:colOff>
      <xdr:row>77</xdr:row>
      <xdr:rowOff>94529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276016"/>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74366</xdr:rowOff>
    </xdr:from>
    <xdr:to>
      <xdr:col>10</xdr:col>
      <xdr:colOff>114300</xdr:colOff>
      <xdr:row>77</xdr:row>
      <xdr:rowOff>96038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276016"/>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137455</xdr:rowOff>
    </xdr:from>
    <xdr:to>
      <xdr:col>6</xdr:col>
      <xdr:colOff>38100</xdr:colOff>
      <xdr:row>77</xdr:row>
      <xdr:rowOff>67605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84131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54930</xdr:rowOff>
    </xdr:from>
    <xdr:to>
      <xdr:col>24</xdr:col>
      <xdr:colOff>114300</xdr:colOff>
      <xdr:row>77</xdr:row>
      <xdr:rowOff>156530</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33357</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54153</xdr:rowOff>
    </xdr:from>
    <xdr:to>
      <xdr:col>20</xdr:col>
      <xdr:colOff>38100</xdr:colOff>
      <xdr:row>77</xdr:row>
      <xdr:rowOff>155753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5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146880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4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43729</xdr:rowOff>
    </xdr:from>
    <xdr:to>
      <xdr:col>15</xdr:col>
      <xdr:colOff>101600</xdr:colOff>
      <xdr:row>77</xdr:row>
      <xdr:rowOff>145329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136456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3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23566</xdr:rowOff>
    </xdr:from>
    <xdr:to>
      <xdr:col>10</xdr:col>
      <xdr:colOff>165100</xdr:colOff>
      <xdr:row>77</xdr:row>
      <xdr:rowOff>125166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116293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1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45238</xdr:rowOff>
    </xdr:from>
    <xdr:to>
      <xdr:col>6</xdr:col>
      <xdr:colOff>38100</xdr:colOff>
      <xdr:row>77</xdr:row>
      <xdr:rowOff>146838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137965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138950</xdr:rowOff>
    </xdr:from>
    <xdr:to>
      <xdr:col>24</xdr:col>
      <xdr:colOff>63500</xdr:colOff>
      <xdr:row>96</xdr:row>
      <xdr:rowOff>68061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26700"/>
          <a:ext cx="838200" cy="10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37712</xdr:rowOff>
    </xdr:from>
    <xdr:to>
      <xdr:col>19</xdr:col>
      <xdr:colOff>177800</xdr:colOff>
      <xdr:row>96</xdr:row>
      <xdr:rowOff>68061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496912"/>
          <a:ext cx="889000" cy="3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37712</xdr:rowOff>
    </xdr:from>
    <xdr:to>
      <xdr:col>15</xdr:col>
      <xdr:colOff>50800</xdr:colOff>
      <xdr:row>97</xdr:row>
      <xdr:rowOff>28970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496912"/>
          <a:ext cx="889000" cy="16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28970</xdr:rowOff>
    </xdr:from>
    <xdr:to>
      <xdr:col>10</xdr:col>
      <xdr:colOff>114300</xdr:colOff>
      <xdr:row>97</xdr:row>
      <xdr:rowOff>46540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59620"/>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88150</xdr:rowOff>
    </xdr:from>
    <xdr:to>
      <xdr:col>24</xdr:col>
      <xdr:colOff>114300</xdr:colOff>
      <xdr:row>96</xdr:row>
      <xdr:rowOff>18300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66577</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17261</xdr:rowOff>
    </xdr:from>
    <xdr:to>
      <xdr:col>20</xdr:col>
      <xdr:colOff>38100</xdr:colOff>
      <xdr:row>96</xdr:row>
      <xdr:rowOff>118861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109988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158362</xdr:rowOff>
    </xdr:from>
    <xdr:to>
      <xdr:col>15</xdr:col>
      <xdr:colOff>101600</xdr:colOff>
      <xdr:row>96</xdr:row>
      <xdr:rowOff>88512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4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79639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53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149620</xdr:rowOff>
    </xdr:from>
    <xdr:to>
      <xdr:col>10</xdr:col>
      <xdr:colOff>165100</xdr:colOff>
      <xdr:row>97</xdr:row>
      <xdr:rowOff>79770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70897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167190</xdr:rowOff>
    </xdr:from>
    <xdr:to>
      <xdr:col>6</xdr:col>
      <xdr:colOff>38100</xdr:colOff>
      <xdr:row>97</xdr:row>
      <xdr:rowOff>97340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88467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1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168138</xdr:rowOff>
    </xdr:from>
    <xdr:to>
      <xdr:col>55</xdr:col>
      <xdr:colOff>0</xdr:colOff>
      <xdr:row>36</xdr:row>
      <xdr:rowOff>50706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168888"/>
          <a:ext cx="838200" cy="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148926</xdr:rowOff>
    </xdr:from>
    <xdr:to>
      <xdr:col>50</xdr:col>
      <xdr:colOff>114300</xdr:colOff>
      <xdr:row>35</xdr:row>
      <xdr:rowOff>168138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149676"/>
          <a:ext cx="889000" cy="1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53746</xdr:rowOff>
    </xdr:from>
    <xdr:to>
      <xdr:col>45</xdr:col>
      <xdr:colOff>177800</xdr:colOff>
      <xdr:row>35</xdr:row>
      <xdr:rowOff>148926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11596"/>
          <a:ext cx="889000" cy="43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53746</xdr:rowOff>
    </xdr:from>
    <xdr:to>
      <xdr:col>41</xdr:col>
      <xdr:colOff>50800</xdr:colOff>
      <xdr:row>36</xdr:row>
      <xdr:rowOff>94423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11596"/>
          <a:ext cx="889000" cy="55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171356</xdr:rowOff>
    </xdr:from>
    <xdr:to>
      <xdr:col>55</xdr:col>
      <xdr:colOff>50800</xdr:colOff>
      <xdr:row>36</xdr:row>
      <xdr:rowOff>101506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149783</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5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117338</xdr:rowOff>
    </xdr:from>
    <xdr:to>
      <xdr:col>50</xdr:col>
      <xdr:colOff>165100</xdr:colOff>
      <xdr:row>36</xdr:row>
      <xdr:rowOff>47488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1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38615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21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98126</xdr:rowOff>
    </xdr:from>
    <xdr:to>
      <xdr:col>46</xdr:col>
      <xdr:colOff>38100</xdr:colOff>
      <xdr:row>36</xdr:row>
      <xdr:rowOff>28276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0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44803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87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2946</xdr:rowOff>
    </xdr:from>
    <xdr:to>
      <xdr:col>41</xdr:col>
      <xdr:colOff>101600</xdr:colOff>
      <xdr:row>33</xdr:row>
      <xdr:rowOff>104546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95673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5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43623</xdr:rowOff>
    </xdr:from>
    <xdr:to>
      <xdr:col>36</xdr:col>
      <xdr:colOff>165100</xdr:colOff>
      <xdr:row>36</xdr:row>
      <xdr:rowOff>145223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161750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156728</xdr:rowOff>
    </xdr:from>
    <xdr:to>
      <xdr:col>55</xdr:col>
      <xdr:colOff>0</xdr:colOff>
      <xdr:row>58</xdr:row>
      <xdr:rowOff>170626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100828"/>
          <a:ext cx="8382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109413</xdr:rowOff>
    </xdr:from>
    <xdr:to>
      <xdr:col>50</xdr:col>
      <xdr:colOff>114300</xdr:colOff>
      <xdr:row>58</xdr:row>
      <xdr:rowOff>170626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53513"/>
          <a:ext cx="889000" cy="6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109413</xdr:rowOff>
    </xdr:from>
    <xdr:to>
      <xdr:col>45</xdr:col>
      <xdr:colOff>177800</xdr:colOff>
      <xdr:row>58</xdr:row>
      <xdr:rowOff>124772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053513"/>
          <a:ext cx="889000" cy="1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34427</xdr:rowOff>
    </xdr:from>
    <xdr:to>
      <xdr:col>41</xdr:col>
      <xdr:colOff>50800</xdr:colOff>
      <xdr:row>58</xdr:row>
      <xdr:rowOff>124772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35627"/>
          <a:ext cx="889000" cy="4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105346</xdr:rowOff>
    </xdr:from>
    <xdr:to>
      <xdr:col>36</xdr:col>
      <xdr:colOff>165100</xdr:colOff>
      <xdr:row>58</xdr:row>
      <xdr:rowOff>35496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26623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9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105928</xdr:rowOff>
    </xdr:from>
    <xdr:to>
      <xdr:col>55</xdr:col>
      <xdr:colOff>50800</xdr:colOff>
      <xdr:row>59</xdr:row>
      <xdr:rowOff>36078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5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20855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119826</xdr:rowOff>
    </xdr:from>
    <xdr:to>
      <xdr:col>50</xdr:col>
      <xdr:colOff>165100</xdr:colOff>
      <xdr:row>59</xdr:row>
      <xdr:rowOff>49976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6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41103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58613</xdr:rowOff>
    </xdr:from>
    <xdr:to>
      <xdr:col>46</xdr:col>
      <xdr:colOff>38100</xdr:colOff>
      <xdr:row>58</xdr:row>
      <xdr:rowOff>160213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151340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73972</xdr:rowOff>
    </xdr:from>
    <xdr:to>
      <xdr:col>41</xdr:col>
      <xdr:colOff>101600</xdr:colOff>
      <xdr:row>59</xdr:row>
      <xdr:rowOff>4122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166699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155077</xdr:rowOff>
    </xdr:from>
    <xdr:to>
      <xdr:col>36</xdr:col>
      <xdr:colOff>165100</xdr:colOff>
      <xdr:row>56</xdr:row>
      <xdr:rowOff>85227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8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101754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36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90616</xdr:rowOff>
    </xdr:from>
    <xdr:to>
      <xdr:col>55</xdr:col>
      <xdr:colOff>0</xdr:colOff>
      <xdr:row>79</xdr:row>
      <xdr:rowOff>91411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635166"/>
          <a:ext cx="8382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113737</xdr:rowOff>
    </xdr:from>
    <xdr:to>
      <xdr:col>50</xdr:col>
      <xdr:colOff>114300</xdr:colOff>
      <xdr:row>79</xdr:row>
      <xdr:rowOff>91411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86837"/>
          <a:ext cx="889000" cy="14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113737</xdr:rowOff>
    </xdr:from>
    <xdr:to>
      <xdr:col>45</xdr:col>
      <xdr:colOff>177800</xdr:colOff>
      <xdr:row>79</xdr:row>
      <xdr:rowOff>39943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86837"/>
          <a:ext cx="889000" cy="9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142487</xdr:rowOff>
    </xdr:from>
    <xdr:to>
      <xdr:col>41</xdr:col>
      <xdr:colOff>50800</xdr:colOff>
      <xdr:row>79</xdr:row>
      <xdr:rowOff>39943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143987"/>
          <a:ext cx="889000" cy="144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148240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39816</xdr:rowOff>
    </xdr:from>
    <xdr:to>
      <xdr:col>55</xdr:col>
      <xdr:colOff>50800</xdr:colOff>
      <xdr:row>79</xdr:row>
      <xdr:rowOff>141416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126193</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9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40611</xdr:rowOff>
    </xdr:from>
    <xdr:to>
      <xdr:col>50</xdr:col>
      <xdr:colOff>165100</xdr:colOff>
      <xdr:row>79</xdr:row>
      <xdr:rowOff>142211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133338</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677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62937</xdr:rowOff>
    </xdr:from>
    <xdr:to>
      <xdr:col>46</xdr:col>
      <xdr:colOff>38100</xdr:colOff>
      <xdr:row>78</xdr:row>
      <xdr:rowOff>164537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3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155664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160593</xdr:rowOff>
    </xdr:from>
    <xdr:to>
      <xdr:col>41</xdr:col>
      <xdr:colOff>101600</xdr:colOff>
      <xdr:row>79</xdr:row>
      <xdr:rowOff>90743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81870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2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91687</xdr:rowOff>
    </xdr:from>
    <xdr:to>
      <xdr:col>36</xdr:col>
      <xdr:colOff>165100</xdr:colOff>
      <xdr:row>71</xdr:row>
      <xdr:rowOff>21837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09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38364</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186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17340</xdr:rowOff>
    </xdr:from>
    <xdr:to>
      <xdr:col>55</xdr:col>
      <xdr:colOff>0</xdr:colOff>
      <xdr:row>98</xdr:row>
      <xdr:rowOff>21975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19440"/>
          <a:ext cx="8382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21975</xdr:rowOff>
    </xdr:from>
    <xdr:to>
      <xdr:col>50</xdr:col>
      <xdr:colOff>114300</xdr:colOff>
      <xdr:row>98</xdr:row>
      <xdr:rowOff>27325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24075"/>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17774</xdr:rowOff>
    </xdr:from>
    <xdr:to>
      <xdr:col>45</xdr:col>
      <xdr:colOff>177800</xdr:colOff>
      <xdr:row>98</xdr:row>
      <xdr:rowOff>27325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19874"/>
          <a:ext cx="88900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17774</xdr:rowOff>
    </xdr:from>
    <xdr:to>
      <xdr:col>41</xdr:col>
      <xdr:colOff>50800</xdr:colOff>
      <xdr:row>98</xdr:row>
      <xdr:rowOff>28084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19874"/>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137990</xdr:rowOff>
    </xdr:from>
    <xdr:to>
      <xdr:col>55</xdr:col>
      <xdr:colOff>50800</xdr:colOff>
      <xdr:row>98</xdr:row>
      <xdr:rowOff>68140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52917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142625</xdr:rowOff>
    </xdr:from>
    <xdr:to>
      <xdr:col>50</xdr:col>
      <xdr:colOff>165100</xdr:colOff>
      <xdr:row>98</xdr:row>
      <xdr:rowOff>72775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7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63902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147975</xdr:rowOff>
    </xdr:from>
    <xdr:to>
      <xdr:col>46</xdr:col>
      <xdr:colOff>38100</xdr:colOff>
      <xdr:row>98</xdr:row>
      <xdr:rowOff>78125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69252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7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138424</xdr:rowOff>
    </xdr:from>
    <xdr:to>
      <xdr:col>41</xdr:col>
      <xdr:colOff>101600</xdr:colOff>
      <xdr:row>98</xdr:row>
      <xdr:rowOff>68574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148734</xdr:rowOff>
    </xdr:from>
    <xdr:to>
      <xdr:col>36</xdr:col>
      <xdr:colOff>165100</xdr:colOff>
      <xdr:row>98</xdr:row>
      <xdr:rowOff>78884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70011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130670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45770"/>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130670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457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75189</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90289"/>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64857</xdr:rowOff>
    </xdr:from>
    <xdr:to>
      <xdr:col>71</xdr:col>
      <xdr:colOff>177800</xdr:colOff>
      <xdr:row>38</xdr:row>
      <xdr:rowOff>75189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79957"/>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121613</xdr:rowOff>
    </xdr:from>
    <xdr:to>
      <xdr:col>67</xdr:col>
      <xdr:colOff>101600</xdr:colOff>
      <xdr:row>38</xdr:row>
      <xdr:rowOff>51763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68290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79870</xdr:rowOff>
    </xdr:from>
    <xdr:to>
      <xdr:col>81</xdr:col>
      <xdr:colOff>101600</xdr:colOff>
      <xdr:row>39</xdr:row>
      <xdr:rowOff>10020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1147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87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24389</xdr:rowOff>
    </xdr:from>
    <xdr:to>
      <xdr:col>72</xdr:col>
      <xdr:colOff>38100</xdr:colOff>
      <xdr:row>38</xdr:row>
      <xdr:rowOff>125989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117116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3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14057</xdr:rowOff>
    </xdr:from>
    <xdr:to>
      <xdr:col>67</xdr:col>
      <xdr:colOff>101600</xdr:colOff>
      <xdr:row>38</xdr:row>
      <xdr:rowOff>115657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106784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12770</xdr:rowOff>
    </xdr:from>
    <xdr:to>
      <xdr:col>85</xdr:col>
      <xdr:colOff>127000</xdr:colOff>
      <xdr:row>75</xdr:row>
      <xdr:rowOff>50512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871520"/>
          <a:ext cx="8382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50512</xdr:rowOff>
    </xdr:from>
    <xdr:to>
      <xdr:col>81</xdr:col>
      <xdr:colOff>50800</xdr:colOff>
      <xdr:row>75</xdr:row>
      <xdr:rowOff>95969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09262"/>
          <a:ext cx="889000" cy="4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95969</xdr:rowOff>
    </xdr:from>
    <xdr:to>
      <xdr:col>76</xdr:col>
      <xdr:colOff>114300</xdr:colOff>
      <xdr:row>75</xdr:row>
      <xdr:rowOff>128710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954719"/>
          <a:ext cx="889000" cy="3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128710</xdr:rowOff>
    </xdr:from>
    <xdr:to>
      <xdr:col>71</xdr:col>
      <xdr:colOff>177800</xdr:colOff>
      <xdr:row>75</xdr:row>
      <xdr:rowOff>161525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987460"/>
          <a:ext cx="889000" cy="3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19079</xdr:rowOff>
    </xdr:from>
    <xdr:to>
      <xdr:col>67</xdr:col>
      <xdr:colOff>101600</xdr:colOff>
      <xdr:row>76</xdr:row>
      <xdr:rowOff>120679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111806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133420</xdr:rowOff>
    </xdr:from>
    <xdr:to>
      <xdr:col>85</xdr:col>
      <xdr:colOff>177800</xdr:colOff>
      <xdr:row>75</xdr:row>
      <xdr:rowOff>63570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8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156297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6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171162</xdr:rowOff>
    </xdr:from>
    <xdr:to>
      <xdr:col>81</xdr:col>
      <xdr:colOff>101600</xdr:colOff>
      <xdr:row>75</xdr:row>
      <xdr:rowOff>101312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117839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45169</xdr:rowOff>
    </xdr:from>
    <xdr:to>
      <xdr:col>76</xdr:col>
      <xdr:colOff>165100</xdr:colOff>
      <xdr:row>75</xdr:row>
      <xdr:rowOff>146769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163296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7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77910</xdr:rowOff>
    </xdr:from>
    <xdr:to>
      <xdr:col>72</xdr:col>
      <xdr:colOff>38100</xdr:colOff>
      <xdr:row>76</xdr:row>
      <xdr:rowOff>8060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3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24587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1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110726</xdr:rowOff>
    </xdr:from>
    <xdr:to>
      <xdr:col>67</xdr:col>
      <xdr:colOff>101600</xdr:colOff>
      <xdr:row>76</xdr:row>
      <xdr:rowOff>40875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9694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57403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15070</xdr:rowOff>
    </xdr:from>
    <xdr:to>
      <xdr:col>85</xdr:col>
      <xdr:colOff>127000</xdr:colOff>
      <xdr:row>99</xdr:row>
      <xdr:rowOff>23442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88620"/>
          <a:ext cx="8382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3755</xdr:rowOff>
    </xdr:from>
    <xdr:to>
      <xdr:col>81</xdr:col>
      <xdr:colOff>50800</xdr:colOff>
      <xdr:row>99</xdr:row>
      <xdr:rowOff>23442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77305"/>
          <a:ext cx="889000" cy="1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3755</xdr:rowOff>
    </xdr:from>
    <xdr:to>
      <xdr:col>76</xdr:col>
      <xdr:colOff>114300</xdr:colOff>
      <xdr:row>99</xdr:row>
      <xdr:rowOff>34632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77305"/>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6632</xdr:rowOff>
    </xdr:from>
    <xdr:to>
      <xdr:col>71</xdr:col>
      <xdr:colOff>177800</xdr:colOff>
      <xdr:row>99</xdr:row>
      <xdr:rowOff>34632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80182"/>
          <a:ext cx="889000" cy="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72890</xdr:rowOff>
    </xdr:from>
    <xdr:to>
      <xdr:col>67</xdr:col>
      <xdr:colOff>101600</xdr:colOff>
      <xdr:row>99</xdr:row>
      <xdr:rowOff>3040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7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19567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135720</xdr:rowOff>
    </xdr:from>
    <xdr:to>
      <xdr:col>85</xdr:col>
      <xdr:colOff>177800</xdr:colOff>
      <xdr:row>99</xdr:row>
      <xdr:rowOff>65870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50647</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144092</xdr:rowOff>
    </xdr:from>
    <xdr:to>
      <xdr:col>81</xdr:col>
      <xdr:colOff>101600</xdr:colOff>
      <xdr:row>99</xdr:row>
      <xdr:rowOff>74242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65369</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124405</xdr:rowOff>
    </xdr:from>
    <xdr:to>
      <xdr:col>76</xdr:col>
      <xdr:colOff>165100</xdr:colOff>
      <xdr:row>99</xdr:row>
      <xdr:rowOff>54555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45682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701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155282</xdr:rowOff>
    </xdr:from>
    <xdr:to>
      <xdr:col>72</xdr:col>
      <xdr:colOff>38100</xdr:colOff>
      <xdr:row>99</xdr:row>
      <xdr:rowOff>85432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76559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5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127282</xdr:rowOff>
    </xdr:from>
    <xdr:to>
      <xdr:col>67</xdr:col>
      <xdr:colOff>101600</xdr:colOff>
      <xdr:row>99</xdr:row>
      <xdr:rowOff>57432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2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48559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2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27839</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3389"/>
          <a:ext cx="8382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115697</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545447"/>
          <a:ext cx="889000" cy="6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62662</xdr:rowOff>
    </xdr:from>
    <xdr:to>
      <xdr:col>102</xdr:col>
      <xdr:colOff>114300</xdr:colOff>
      <xdr:row>55</xdr:row>
      <xdr:rowOff>115697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492412"/>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99187</xdr:rowOff>
    </xdr:from>
    <xdr:to>
      <xdr:col>98</xdr:col>
      <xdr:colOff>38100</xdr:colOff>
      <xdr:row>59</xdr:row>
      <xdr:rowOff>29337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20464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1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148489</xdr:rowOff>
    </xdr:from>
    <xdr:to>
      <xdr:col>116</xdr:col>
      <xdr:colOff>114300</xdr:colOff>
      <xdr:row>59</xdr:row>
      <xdr:rowOff>78639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63416</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7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64897</xdr:rowOff>
    </xdr:from>
    <xdr:to>
      <xdr:col>102</xdr:col>
      <xdr:colOff>165100</xdr:colOff>
      <xdr:row>55</xdr:row>
      <xdr:rowOff>166497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49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11574</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26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11862</xdr:rowOff>
    </xdr:from>
    <xdr:to>
      <xdr:col>98</xdr:col>
      <xdr:colOff>38100</xdr:colOff>
      <xdr:row>55</xdr:row>
      <xdr:rowOff>113462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4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129989</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21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163714</xdr:rowOff>
    </xdr:from>
    <xdr:to>
      <xdr:col>116</xdr:col>
      <xdr:colOff>63500</xdr:colOff>
      <xdr:row>73</xdr:row>
      <xdr:rowOff>44014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508114"/>
          <a:ext cx="838200" cy="5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17334</xdr:rowOff>
    </xdr:from>
    <xdr:to>
      <xdr:col>111</xdr:col>
      <xdr:colOff>177800</xdr:colOff>
      <xdr:row>73</xdr:row>
      <xdr:rowOff>44014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533184"/>
          <a:ext cx="889000" cy="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17334</xdr:rowOff>
    </xdr:from>
    <xdr:to>
      <xdr:col>107</xdr:col>
      <xdr:colOff>50800</xdr:colOff>
      <xdr:row>73</xdr:row>
      <xdr:rowOff>30103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533184"/>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30103</xdr:rowOff>
    </xdr:from>
    <xdr:to>
      <xdr:col>102</xdr:col>
      <xdr:colOff>114300</xdr:colOff>
      <xdr:row>73</xdr:row>
      <xdr:rowOff>76399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545953"/>
          <a:ext cx="8890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69306</xdr:rowOff>
    </xdr:from>
    <xdr:to>
      <xdr:col>98</xdr:col>
      <xdr:colOff>38100</xdr:colOff>
      <xdr:row>75</xdr:row>
      <xdr:rowOff>170906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162033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112914</xdr:rowOff>
    </xdr:from>
    <xdr:to>
      <xdr:col>116</xdr:col>
      <xdr:colOff>114300</xdr:colOff>
      <xdr:row>73</xdr:row>
      <xdr:rowOff>43064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4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135791</xdr:rowOff>
    </xdr:from>
    <xdr:ext cx="599010"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30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164664</xdr:rowOff>
    </xdr:from>
    <xdr:to>
      <xdr:col>112</xdr:col>
      <xdr:colOff>38100</xdr:colOff>
      <xdr:row>73</xdr:row>
      <xdr:rowOff>94814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5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111341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28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137984</xdr:rowOff>
    </xdr:from>
    <xdr:to>
      <xdr:col>107</xdr:col>
      <xdr:colOff>101600</xdr:colOff>
      <xdr:row>73</xdr:row>
      <xdr:rowOff>68134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48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84661</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225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150753</xdr:rowOff>
    </xdr:from>
    <xdr:to>
      <xdr:col>102</xdr:col>
      <xdr:colOff>165100</xdr:colOff>
      <xdr:row>73</xdr:row>
      <xdr:rowOff>80903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4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97430</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27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25599</xdr:rowOff>
    </xdr:from>
    <xdr:to>
      <xdr:col>98</xdr:col>
      <xdr:colOff>38100</xdr:colOff>
      <xdr:row>73</xdr:row>
      <xdr:rowOff>127199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143726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31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628,916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保有する施設数が多く、施設専従の会計年度任用職員が多いこと等により類似団体平均を上回る状況となっている。行財政改革推進計画に基づき、会計年度任用職員を含めた職員数の適正化を図る中で、人件費の削減に努め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繰出金については、類似団体平均を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上回る状況となっている。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公営企業会計等の健全化・適正化や、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年度からの国民健康保険税の税率を標準税率へ引き上げていくこと等により、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普通会計の負担額の抑制に努める。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公債費については、大型の単独事業である生涯学習センター整備事業の元金償還が本格化したことにより、類似団体平均を上回る状況となっている。計画的な新発債発行等により、令和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年度をピークに減少していく見込みとなっている。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14,693
14,405
75.18
9,575,593
9,240,660
295,583
6,073,086
12,099,706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84074</xdr:rowOff>
    </xdr:from>
    <xdr:to>
      <xdr:col>24</xdr:col>
      <xdr:colOff>63500</xdr:colOff>
      <xdr:row>38</xdr:row>
      <xdr:rowOff>95504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56274"/>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84074</xdr:rowOff>
    </xdr:from>
    <xdr:to>
      <xdr:col>19</xdr:col>
      <xdr:colOff>177800</xdr:colOff>
      <xdr:row>38</xdr:row>
      <xdr:rowOff>157035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6274"/>
          <a:ext cx="889000" cy="4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151892</xdr:rowOff>
    </xdr:from>
    <xdr:to>
      <xdr:col>15</xdr:col>
      <xdr:colOff>50800</xdr:colOff>
      <xdr:row>38</xdr:row>
      <xdr:rowOff>157035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6699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141986</xdr:rowOff>
    </xdr:from>
    <xdr:to>
      <xdr:col>10</xdr:col>
      <xdr:colOff>114300</xdr:colOff>
      <xdr:row>38</xdr:row>
      <xdr:rowOff>151892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5708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108919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44704</xdr:rowOff>
    </xdr:from>
    <xdr:to>
      <xdr:col>24</xdr:col>
      <xdr:colOff>114300</xdr:colOff>
      <xdr:row>38</xdr:row>
      <xdr:rowOff>146304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131081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33274</xdr:rowOff>
    </xdr:from>
    <xdr:to>
      <xdr:col>20</xdr:col>
      <xdr:colOff>38100</xdr:colOff>
      <xdr:row>36</xdr:row>
      <xdr:rowOff>134874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126001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106235</xdr:rowOff>
    </xdr:from>
    <xdr:to>
      <xdr:col>15</xdr:col>
      <xdr:colOff>101600</xdr:colOff>
      <xdr:row>39</xdr:row>
      <xdr:rowOff>36385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27512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1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101092</xdr:rowOff>
    </xdr:from>
    <xdr:to>
      <xdr:col>10</xdr:col>
      <xdr:colOff>165100</xdr:colOff>
      <xdr:row>39</xdr:row>
      <xdr:rowOff>31242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22369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0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91186</xdr:rowOff>
    </xdr:from>
    <xdr:to>
      <xdr:col>6</xdr:col>
      <xdr:colOff>38100</xdr:colOff>
      <xdr:row>39</xdr:row>
      <xdr:rowOff>21336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12463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109214</xdr:rowOff>
    </xdr:from>
    <xdr:to>
      <xdr:col>24</xdr:col>
      <xdr:colOff>63500</xdr:colOff>
      <xdr:row>57</xdr:row>
      <xdr:rowOff>121316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81864"/>
          <a:ext cx="838200" cy="1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109214</xdr:rowOff>
    </xdr:from>
    <xdr:to>
      <xdr:col>19</xdr:col>
      <xdr:colOff>177800</xdr:colOff>
      <xdr:row>57</xdr:row>
      <xdr:rowOff>127246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81864"/>
          <a:ext cx="889000" cy="1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77928</xdr:rowOff>
    </xdr:from>
    <xdr:to>
      <xdr:col>15</xdr:col>
      <xdr:colOff>50800</xdr:colOff>
      <xdr:row>57</xdr:row>
      <xdr:rowOff>127246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79128"/>
          <a:ext cx="889000" cy="2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77928</xdr:rowOff>
    </xdr:from>
    <xdr:to>
      <xdr:col>10</xdr:col>
      <xdr:colOff>114300</xdr:colOff>
      <xdr:row>57</xdr:row>
      <xdr:rowOff>123238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79128"/>
          <a:ext cx="889000" cy="2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40876</xdr:rowOff>
    </xdr:from>
    <xdr:to>
      <xdr:col>6</xdr:col>
      <xdr:colOff>38100</xdr:colOff>
      <xdr:row>57</xdr:row>
      <xdr:rowOff>142476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159003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70516</xdr:rowOff>
    </xdr:from>
    <xdr:to>
      <xdr:col>24</xdr:col>
      <xdr:colOff>114300</xdr:colOff>
      <xdr:row>58</xdr:row>
      <xdr:rowOff>666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156893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58414</xdr:rowOff>
    </xdr:from>
    <xdr:to>
      <xdr:col>20</xdr:col>
      <xdr:colOff>38100</xdr:colOff>
      <xdr:row>57</xdr:row>
      <xdr:rowOff>160014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151141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76446</xdr:rowOff>
    </xdr:from>
    <xdr:to>
      <xdr:col>15</xdr:col>
      <xdr:colOff>101600</xdr:colOff>
      <xdr:row>58</xdr:row>
      <xdr:rowOff>6596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169173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4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27128</xdr:rowOff>
    </xdr:from>
    <xdr:to>
      <xdr:col>10</xdr:col>
      <xdr:colOff>165100</xdr:colOff>
      <xdr:row>56</xdr:row>
      <xdr:rowOff>128728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119855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2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72438</xdr:rowOff>
    </xdr:from>
    <xdr:to>
      <xdr:col>6</xdr:col>
      <xdr:colOff>38100</xdr:colOff>
      <xdr:row>58</xdr:row>
      <xdr:rowOff>2588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165165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26415</xdr:rowOff>
    </xdr:from>
    <xdr:to>
      <xdr:col>24</xdr:col>
      <xdr:colOff>63500</xdr:colOff>
      <xdr:row>76</xdr:row>
      <xdr:rowOff>77896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56615"/>
          <a:ext cx="838200" cy="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63548</xdr:rowOff>
    </xdr:from>
    <xdr:to>
      <xdr:col>19</xdr:col>
      <xdr:colOff>177800</xdr:colOff>
      <xdr:row>76</xdr:row>
      <xdr:rowOff>77896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93748"/>
          <a:ext cx="889000" cy="1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63548</xdr:rowOff>
    </xdr:from>
    <xdr:to>
      <xdr:col>15</xdr:col>
      <xdr:colOff>50800</xdr:colOff>
      <xdr:row>77</xdr:row>
      <xdr:rowOff>1805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93748"/>
          <a:ext cx="889000" cy="10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1805</xdr:rowOff>
    </xdr:from>
    <xdr:to>
      <xdr:col>10</xdr:col>
      <xdr:colOff>114300</xdr:colOff>
      <xdr:row>77</xdr:row>
      <xdr:rowOff>50344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03455"/>
          <a:ext cx="889000" cy="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34553</xdr:rowOff>
    </xdr:from>
    <xdr:to>
      <xdr:col>6</xdr:col>
      <xdr:colOff>38100</xdr:colOff>
      <xdr:row>77</xdr:row>
      <xdr:rowOff>136153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127280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147065</xdr:rowOff>
    </xdr:from>
    <xdr:to>
      <xdr:col>24</xdr:col>
      <xdr:colOff>114300</xdr:colOff>
      <xdr:row>76</xdr:row>
      <xdr:rowOff>77215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169942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5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27096</xdr:rowOff>
    </xdr:from>
    <xdr:to>
      <xdr:col>20</xdr:col>
      <xdr:colOff>38100</xdr:colOff>
      <xdr:row>76</xdr:row>
      <xdr:rowOff>128696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145223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3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12748</xdr:rowOff>
    </xdr:from>
    <xdr:to>
      <xdr:col>15</xdr:col>
      <xdr:colOff>101600</xdr:colOff>
      <xdr:row>76</xdr:row>
      <xdr:rowOff>114348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4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130876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1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122455</xdr:rowOff>
    </xdr:from>
    <xdr:to>
      <xdr:col>10</xdr:col>
      <xdr:colOff>165100</xdr:colOff>
      <xdr:row>77</xdr:row>
      <xdr:rowOff>52605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69131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170994</xdr:rowOff>
    </xdr:from>
    <xdr:to>
      <xdr:col>6</xdr:col>
      <xdr:colOff>38100</xdr:colOff>
      <xdr:row>77</xdr:row>
      <xdr:rowOff>101144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0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117671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134465</xdr:rowOff>
    </xdr:from>
    <xdr:to>
      <xdr:col>24</xdr:col>
      <xdr:colOff>63500</xdr:colOff>
      <xdr:row>96</xdr:row>
      <xdr:rowOff>160220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93665"/>
          <a:ext cx="8382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134465</xdr:rowOff>
    </xdr:from>
    <xdr:to>
      <xdr:col>19</xdr:col>
      <xdr:colOff>177800</xdr:colOff>
      <xdr:row>96</xdr:row>
      <xdr:rowOff>144413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93665"/>
          <a:ext cx="889000" cy="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99957</xdr:rowOff>
    </xdr:from>
    <xdr:to>
      <xdr:col>15</xdr:col>
      <xdr:colOff>50800</xdr:colOff>
      <xdr:row>96</xdr:row>
      <xdr:rowOff>144413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59157"/>
          <a:ext cx="889000" cy="4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83714</xdr:rowOff>
    </xdr:from>
    <xdr:to>
      <xdr:col>10</xdr:col>
      <xdr:colOff>114300</xdr:colOff>
      <xdr:row>96</xdr:row>
      <xdr:rowOff>99957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42914"/>
          <a:ext cx="889000" cy="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113667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109420</xdr:rowOff>
    </xdr:from>
    <xdr:to>
      <xdr:col>24</xdr:col>
      <xdr:colOff>114300</xdr:colOff>
      <xdr:row>97</xdr:row>
      <xdr:rowOff>39570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132297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83665</xdr:rowOff>
    </xdr:from>
    <xdr:to>
      <xdr:col>20</xdr:col>
      <xdr:colOff>38100</xdr:colOff>
      <xdr:row>97</xdr:row>
      <xdr:rowOff>13815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30342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93613</xdr:rowOff>
    </xdr:from>
    <xdr:to>
      <xdr:col>15</xdr:col>
      <xdr:colOff>101600</xdr:colOff>
      <xdr:row>97</xdr:row>
      <xdr:rowOff>23763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40290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49157</xdr:rowOff>
    </xdr:from>
    <xdr:to>
      <xdr:col>10</xdr:col>
      <xdr:colOff>165100</xdr:colOff>
      <xdr:row>96</xdr:row>
      <xdr:rowOff>150757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167284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8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32914</xdr:rowOff>
    </xdr:from>
    <xdr:to>
      <xdr:col>6</xdr:col>
      <xdr:colOff>38100</xdr:colOff>
      <xdr:row>96</xdr:row>
      <xdr:rowOff>134514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151041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109329</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110079"/>
          <a:ext cx="838200" cy="6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109329</xdr:rowOff>
    </xdr:from>
    <xdr:to>
      <xdr:col>50</xdr:col>
      <xdr:colOff>114300</xdr:colOff>
      <xdr:row>35</xdr:row>
      <xdr:rowOff>161580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1007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161580</xdr:rowOff>
    </xdr:from>
    <xdr:to>
      <xdr:col>45</xdr:col>
      <xdr:colOff>177800</xdr:colOff>
      <xdr:row>36</xdr:row>
      <xdr:rowOff>87122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62330"/>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63935</xdr:rowOff>
    </xdr:from>
    <xdr:to>
      <xdr:col>41</xdr:col>
      <xdr:colOff>50800</xdr:colOff>
      <xdr:row>36</xdr:row>
      <xdr:rowOff>87122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236135"/>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59835</xdr:rowOff>
    </xdr:from>
    <xdr:to>
      <xdr:col>36</xdr:col>
      <xdr:colOff>165100</xdr:colOff>
      <xdr:row>38</xdr:row>
      <xdr:rowOff>161435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152562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6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58529</xdr:rowOff>
    </xdr:from>
    <xdr:to>
      <xdr:col>50</xdr:col>
      <xdr:colOff>165100</xdr:colOff>
      <xdr:row>35</xdr:row>
      <xdr:rowOff>160129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5206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83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110780</xdr:rowOff>
    </xdr:from>
    <xdr:to>
      <xdr:col>46</xdr:col>
      <xdr:colOff>38100</xdr:colOff>
      <xdr:row>36</xdr:row>
      <xdr:rowOff>40930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57457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36322</xdr:rowOff>
    </xdr:from>
    <xdr:to>
      <xdr:col>41</xdr:col>
      <xdr:colOff>101600</xdr:colOff>
      <xdr:row>36</xdr:row>
      <xdr:rowOff>137922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154449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13135</xdr:rowOff>
    </xdr:from>
    <xdr:to>
      <xdr:col>36</xdr:col>
      <xdr:colOff>165100</xdr:colOff>
      <xdr:row>36</xdr:row>
      <xdr:rowOff>114735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131262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96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59386</xdr:rowOff>
    </xdr:from>
    <xdr:to>
      <xdr:col>55</xdr:col>
      <xdr:colOff>0</xdr:colOff>
      <xdr:row>58</xdr:row>
      <xdr:rowOff>79296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03486"/>
          <a:ext cx="8382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54721</xdr:rowOff>
    </xdr:from>
    <xdr:to>
      <xdr:col>50</xdr:col>
      <xdr:colOff>114300</xdr:colOff>
      <xdr:row>58</xdr:row>
      <xdr:rowOff>79296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98821"/>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49175</xdr:rowOff>
    </xdr:from>
    <xdr:to>
      <xdr:col>45</xdr:col>
      <xdr:colOff>177800</xdr:colOff>
      <xdr:row>58</xdr:row>
      <xdr:rowOff>54721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93275"/>
          <a:ext cx="8890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49175</xdr:rowOff>
    </xdr:from>
    <xdr:to>
      <xdr:col>41</xdr:col>
      <xdr:colOff>50800</xdr:colOff>
      <xdr:row>58</xdr:row>
      <xdr:rowOff>62883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93275"/>
          <a:ext cx="889000" cy="1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149082</xdr:rowOff>
    </xdr:from>
    <xdr:to>
      <xdr:col>36</xdr:col>
      <xdr:colOff>165100</xdr:colOff>
      <xdr:row>58</xdr:row>
      <xdr:rowOff>79232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95759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9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8586</xdr:rowOff>
    </xdr:from>
    <xdr:to>
      <xdr:col>55</xdr:col>
      <xdr:colOff>50800</xdr:colOff>
      <xdr:row>58</xdr:row>
      <xdr:rowOff>110186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158463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28496</xdr:rowOff>
    </xdr:from>
    <xdr:to>
      <xdr:col>50</xdr:col>
      <xdr:colOff>165100</xdr:colOff>
      <xdr:row>58</xdr:row>
      <xdr:rowOff>130096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121223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3921</xdr:rowOff>
    </xdr:from>
    <xdr:to>
      <xdr:col>46</xdr:col>
      <xdr:colOff>38100</xdr:colOff>
      <xdr:row>58</xdr:row>
      <xdr:rowOff>105521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4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96648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4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169825</xdr:rowOff>
    </xdr:from>
    <xdr:to>
      <xdr:col>41</xdr:col>
      <xdr:colOff>101600</xdr:colOff>
      <xdr:row>58</xdr:row>
      <xdr:rowOff>99975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91102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3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12083</xdr:rowOff>
    </xdr:from>
    <xdr:to>
      <xdr:col>36</xdr:col>
      <xdr:colOff>165100</xdr:colOff>
      <xdr:row>58</xdr:row>
      <xdr:rowOff>113683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104810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4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121419</xdr:rowOff>
    </xdr:from>
    <xdr:to>
      <xdr:col>55</xdr:col>
      <xdr:colOff>0</xdr:colOff>
      <xdr:row>78</xdr:row>
      <xdr:rowOff>159390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94519"/>
          <a:ext cx="8382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65756</xdr:rowOff>
    </xdr:from>
    <xdr:to>
      <xdr:col>50</xdr:col>
      <xdr:colOff>114300</xdr:colOff>
      <xdr:row>78</xdr:row>
      <xdr:rowOff>121419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38856"/>
          <a:ext cx="889000" cy="5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145728</xdr:rowOff>
    </xdr:from>
    <xdr:to>
      <xdr:col>45</xdr:col>
      <xdr:colOff>177800</xdr:colOff>
      <xdr:row>78</xdr:row>
      <xdr:rowOff>65756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47378"/>
          <a:ext cx="8890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145728</xdr:rowOff>
    </xdr:from>
    <xdr:to>
      <xdr:col>41</xdr:col>
      <xdr:colOff>50800</xdr:colOff>
      <xdr:row>78</xdr:row>
      <xdr:rowOff>135868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47378"/>
          <a:ext cx="889000" cy="16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53414</xdr:rowOff>
    </xdr:from>
    <xdr:to>
      <xdr:col>36</xdr:col>
      <xdr:colOff>165100</xdr:colOff>
      <xdr:row>78</xdr:row>
      <xdr:rowOff>155014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0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108590</xdr:rowOff>
    </xdr:from>
    <xdr:to>
      <xdr:col>55</xdr:col>
      <xdr:colOff>50800</xdr:colOff>
      <xdr:row>79</xdr:row>
      <xdr:rowOff>38740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23517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70619</xdr:rowOff>
    </xdr:from>
    <xdr:to>
      <xdr:col>50</xdr:col>
      <xdr:colOff>165100</xdr:colOff>
      <xdr:row>79</xdr:row>
      <xdr:rowOff>769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163346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14956</xdr:rowOff>
    </xdr:from>
    <xdr:to>
      <xdr:col>46</xdr:col>
      <xdr:colOff>38100</xdr:colOff>
      <xdr:row>78</xdr:row>
      <xdr:rowOff>116556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107683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8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94928</xdr:rowOff>
    </xdr:from>
    <xdr:to>
      <xdr:col>41</xdr:col>
      <xdr:colOff>101600</xdr:colOff>
      <xdr:row>78</xdr:row>
      <xdr:rowOff>25078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41605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85068</xdr:rowOff>
    </xdr:from>
    <xdr:to>
      <xdr:col>36</xdr:col>
      <xdr:colOff>165100</xdr:colOff>
      <xdr:row>79</xdr:row>
      <xdr:rowOff>15218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6345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5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29355</xdr:rowOff>
    </xdr:from>
    <xdr:to>
      <xdr:col>55</xdr:col>
      <xdr:colOff>0</xdr:colOff>
      <xdr:row>97</xdr:row>
      <xdr:rowOff>62954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60005"/>
          <a:ext cx="838200" cy="3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133125</xdr:rowOff>
    </xdr:from>
    <xdr:to>
      <xdr:col>50</xdr:col>
      <xdr:colOff>114300</xdr:colOff>
      <xdr:row>97</xdr:row>
      <xdr:rowOff>62954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92325"/>
          <a:ext cx="889000" cy="10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133125</xdr:rowOff>
    </xdr:from>
    <xdr:to>
      <xdr:col>45</xdr:col>
      <xdr:colOff>177800</xdr:colOff>
      <xdr:row>97</xdr:row>
      <xdr:rowOff>21734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92325"/>
          <a:ext cx="889000" cy="6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152008</xdr:rowOff>
    </xdr:from>
    <xdr:to>
      <xdr:col>41</xdr:col>
      <xdr:colOff>50800</xdr:colOff>
      <xdr:row>97</xdr:row>
      <xdr:rowOff>21734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11208"/>
          <a:ext cx="889000" cy="4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79991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150005</xdr:rowOff>
    </xdr:from>
    <xdr:to>
      <xdr:col>55</xdr:col>
      <xdr:colOff>50800</xdr:colOff>
      <xdr:row>97</xdr:row>
      <xdr:rowOff>80155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0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128432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12154</xdr:rowOff>
    </xdr:from>
    <xdr:to>
      <xdr:col>50</xdr:col>
      <xdr:colOff>165100</xdr:colOff>
      <xdr:row>97</xdr:row>
      <xdr:rowOff>113754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104881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82325</xdr:rowOff>
    </xdr:from>
    <xdr:to>
      <xdr:col>46</xdr:col>
      <xdr:colOff>38100</xdr:colOff>
      <xdr:row>97</xdr:row>
      <xdr:rowOff>12475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29002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1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142384</xdr:rowOff>
    </xdr:from>
    <xdr:to>
      <xdr:col>41</xdr:col>
      <xdr:colOff>101600</xdr:colOff>
      <xdr:row>97</xdr:row>
      <xdr:rowOff>72534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0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89061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101208</xdr:rowOff>
    </xdr:from>
    <xdr:to>
      <xdr:col>36</xdr:col>
      <xdr:colOff>165100</xdr:colOff>
      <xdr:row>97</xdr:row>
      <xdr:rowOff>31358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47885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14935</xdr:rowOff>
    </xdr:from>
    <xdr:to>
      <xdr:col>85</xdr:col>
      <xdr:colOff>127000</xdr:colOff>
      <xdr:row>37</xdr:row>
      <xdr:rowOff>63005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58585"/>
          <a:ext cx="838200" cy="4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51511</xdr:rowOff>
    </xdr:from>
    <xdr:to>
      <xdr:col>81</xdr:col>
      <xdr:colOff>50800</xdr:colOff>
      <xdr:row>37</xdr:row>
      <xdr:rowOff>63005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95161"/>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51511</xdr:rowOff>
    </xdr:from>
    <xdr:to>
      <xdr:col>76</xdr:col>
      <xdr:colOff>114300</xdr:colOff>
      <xdr:row>37</xdr:row>
      <xdr:rowOff>54496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95161"/>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54496</xdr:rowOff>
    </xdr:from>
    <xdr:to>
      <xdr:col>71</xdr:col>
      <xdr:colOff>177800</xdr:colOff>
      <xdr:row>37</xdr:row>
      <xdr:rowOff>75171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98146"/>
          <a:ext cx="8890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19126</xdr:rowOff>
    </xdr:from>
    <xdr:to>
      <xdr:col>67</xdr:col>
      <xdr:colOff>101600</xdr:colOff>
      <xdr:row>37</xdr:row>
      <xdr:rowOff>120726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135585</xdr:rowOff>
    </xdr:from>
    <xdr:to>
      <xdr:col>85</xdr:col>
      <xdr:colOff>177800</xdr:colOff>
      <xdr:row>37</xdr:row>
      <xdr:rowOff>65735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158462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12205</xdr:rowOff>
    </xdr:from>
    <xdr:to>
      <xdr:col>81</xdr:col>
      <xdr:colOff>101600</xdr:colOff>
      <xdr:row>37</xdr:row>
      <xdr:rowOff>113805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104932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711</xdr:rowOff>
    </xdr:from>
    <xdr:to>
      <xdr:col>76</xdr:col>
      <xdr:colOff>165100</xdr:colOff>
      <xdr:row>37</xdr:row>
      <xdr:rowOff>102311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93438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3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3696</xdr:rowOff>
    </xdr:from>
    <xdr:to>
      <xdr:col>72</xdr:col>
      <xdr:colOff>38100</xdr:colOff>
      <xdr:row>37</xdr:row>
      <xdr:rowOff>105296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4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96423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24371</xdr:rowOff>
    </xdr:from>
    <xdr:to>
      <xdr:col>67</xdr:col>
      <xdr:colOff>101600</xdr:colOff>
      <xdr:row>37</xdr:row>
      <xdr:rowOff>125971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117098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78556</xdr:rowOff>
    </xdr:from>
    <xdr:to>
      <xdr:col>85</xdr:col>
      <xdr:colOff>127000</xdr:colOff>
      <xdr:row>58</xdr:row>
      <xdr:rowOff>86292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22656"/>
          <a:ext cx="8382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86292</xdr:rowOff>
    </xdr:from>
    <xdr:to>
      <xdr:col>81</xdr:col>
      <xdr:colOff>50800</xdr:colOff>
      <xdr:row>58</xdr:row>
      <xdr:rowOff>90394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30392"/>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75372</xdr:rowOff>
    </xdr:from>
    <xdr:to>
      <xdr:col>76</xdr:col>
      <xdr:colOff>114300</xdr:colOff>
      <xdr:row>58</xdr:row>
      <xdr:rowOff>90394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19472"/>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24613</xdr:rowOff>
    </xdr:from>
    <xdr:to>
      <xdr:col>71</xdr:col>
      <xdr:colOff>177800</xdr:colOff>
      <xdr:row>58</xdr:row>
      <xdr:rowOff>75372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25813"/>
          <a:ext cx="889000" cy="39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14625</xdr:rowOff>
    </xdr:from>
    <xdr:to>
      <xdr:col>67</xdr:col>
      <xdr:colOff>101600</xdr:colOff>
      <xdr:row>58</xdr:row>
      <xdr:rowOff>116225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107352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27756</xdr:rowOff>
    </xdr:from>
    <xdr:to>
      <xdr:col>85</xdr:col>
      <xdr:colOff>177800</xdr:colOff>
      <xdr:row>58</xdr:row>
      <xdr:rowOff>129356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7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114133</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35492</xdr:rowOff>
    </xdr:from>
    <xdr:to>
      <xdr:col>81</xdr:col>
      <xdr:colOff>101600</xdr:colOff>
      <xdr:row>58</xdr:row>
      <xdr:rowOff>137092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128219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39594</xdr:rowOff>
    </xdr:from>
    <xdr:to>
      <xdr:col>76</xdr:col>
      <xdr:colOff>165100</xdr:colOff>
      <xdr:row>58</xdr:row>
      <xdr:rowOff>141194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8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132321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7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24572</xdr:rowOff>
    </xdr:from>
    <xdr:to>
      <xdr:col>72</xdr:col>
      <xdr:colOff>38100</xdr:colOff>
      <xdr:row>58</xdr:row>
      <xdr:rowOff>126172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117299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145263</xdr:rowOff>
    </xdr:from>
    <xdr:to>
      <xdr:col>67</xdr:col>
      <xdr:colOff>101600</xdr:colOff>
      <xdr:row>56</xdr:row>
      <xdr:rowOff>75413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91940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35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130670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03770"/>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130670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037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75189</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48289"/>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64857</xdr:rowOff>
    </xdr:from>
    <xdr:to>
      <xdr:col>71</xdr:col>
      <xdr:colOff>177800</xdr:colOff>
      <xdr:row>78</xdr:row>
      <xdr:rowOff>75189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37957"/>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121613</xdr:rowOff>
    </xdr:from>
    <xdr:to>
      <xdr:col>67</xdr:col>
      <xdr:colOff>101600</xdr:colOff>
      <xdr:row>78</xdr:row>
      <xdr:rowOff>51763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68290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79870</xdr:rowOff>
    </xdr:from>
    <xdr:to>
      <xdr:col>81</xdr:col>
      <xdr:colOff>101600</xdr:colOff>
      <xdr:row>79</xdr:row>
      <xdr:rowOff>10020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1147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4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24389</xdr:rowOff>
    </xdr:from>
    <xdr:to>
      <xdr:col>72</xdr:col>
      <xdr:colOff>38100</xdr:colOff>
      <xdr:row>78</xdr:row>
      <xdr:rowOff>125989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117116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49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14057</xdr:rowOff>
    </xdr:from>
    <xdr:to>
      <xdr:col>67</xdr:col>
      <xdr:colOff>101600</xdr:colOff>
      <xdr:row>78</xdr:row>
      <xdr:rowOff>115657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106784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7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12770</xdr:rowOff>
    </xdr:from>
    <xdr:to>
      <xdr:col>85</xdr:col>
      <xdr:colOff>127000</xdr:colOff>
      <xdr:row>95</xdr:row>
      <xdr:rowOff>50512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300520"/>
          <a:ext cx="8382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50512</xdr:rowOff>
    </xdr:from>
    <xdr:to>
      <xdr:col>81</xdr:col>
      <xdr:colOff>50800</xdr:colOff>
      <xdr:row>95</xdr:row>
      <xdr:rowOff>95969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338262"/>
          <a:ext cx="889000" cy="4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95969</xdr:rowOff>
    </xdr:from>
    <xdr:to>
      <xdr:col>76</xdr:col>
      <xdr:colOff>114300</xdr:colOff>
      <xdr:row>95</xdr:row>
      <xdr:rowOff>128710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383719"/>
          <a:ext cx="889000" cy="3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128710</xdr:rowOff>
    </xdr:from>
    <xdr:to>
      <xdr:col>71</xdr:col>
      <xdr:colOff>177800</xdr:colOff>
      <xdr:row>95</xdr:row>
      <xdr:rowOff>161525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16460"/>
          <a:ext cx="889000" cy="3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19075</xdr:rowOff>
    </xdr:from>
    <xdr:to>
      <xdr:col>67</xdr:col>
      <xdr:colOff>101600</xdr:colOff>
      <xdr:row>96</xdr:row>
      <xdr:rowOff>120675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111802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133420</xdr:rowOff>
    </xdr:from>
    <xdr:to>
      <xdr:col>85</xdr:col>
      <xdr:colOff>177800</xdr:colOff>
      <xdr:row>95</xdr:row>
      <xdr:rowOff>63570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156297</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10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171162</xdr:rowOff>
    </xdr:from>
    <xdr:to>
      <xdr:col>81</xdr:col>
      <xdr:colOff>101600</xdr:colOff>
      <xdr:row>95</xdr:row>
      <xdr:rowOff>101312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8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117839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45169</xdr:rowOff>
    </xdr:from>
    <xdr:to>
      <xdr:col>76</xdr:col>
      <xdr:colOff>165100</xdr:colOff>
      <xdr:row>95</xdr:row>
      <xdr:rowOff>146769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163296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0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77910</xdr:rowOff>
    </xdr:from>
    <xdr:to>
      <xdr:col>72</xdr:col>
      <xdr:colOff>38100</xdr:colOff>
      <xdr:row>96</xdr:row>
      <xdr:rowOff>8060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3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24587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14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110725</xdr:rowOff>
    </xdr:from>
    <xdr:to>
      <xdr:col>67</xdr:col>
      <xdr:colOff>101600</xdr:colOff>
      <xdr:row>96</xdr:row>
      <xdr:rowOff>40875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57402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138049</xdr:rowOff>
    </xdr:from>
    <xdr:to>
      <xdr:col>98</xdr:col>
      <xdr:colOff>38100</xdr:colOff>
      <xdr:row>38</xdr:row>
      <xdr:rowOff>68199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84726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333" y="6256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民生費・衛生費・公債費の住民一人当たりのコストが高止まりしている傾向となっている。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消防費は、消防団出勤手当増等により、類似団体平均を上回る状況となっている。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rgbClr val="FF0000"/>
              </a:solidFill>
              <a:effectLst/>
              <a:latin typeface="ＭＳ Ｐゴシック" panose="020B0600070205080204" pitchFamily="50" charset="-128"/>
              <a:ea typeface="ＭＳ Ｐゴシック" panose="020B0600070205080204" pitchFamily="50" charset="-128"/>
              <a:cs typeface="+mn-cs"/>
            </a:rPr>
            <a:t>民生費は、障害者自立支援給付金関係増等により、類似団体平均を上回る状況となっている。</a:t>
          </a:r>
          <a:endPar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衛生費は、峡南医療センター企業団への負担金が多額であること等により、類似団体平均を上回る状況となっている。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公債費は、大型の単独事業である生涯学習センター整備事業の元金償還が本格化したこと等により、類似団体平均を上回る状況となっている。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山梨県市川三郷町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53,474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取り崩した</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結果、標準財政規模比は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実質収支額については、歳入総額の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15,050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千円）に比べ歳出総額の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76,831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千円）が大きかったため、標準財政規模比は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赤字となり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、標準財政規模比は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5.40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山梨県市川三郷町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年度の黒字額は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14.03</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0.34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介護保険特別会計、簡易水道特別会計、上水道事業会計、標準財政規模が増加しているが、一般会計、国民健康保険特別会計等が減少したことによる。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要因</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は、一般会計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の生涯学習センター整備事業に係る元金償還本格化等による公債費増などによる。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9575593</v>
      </c>
      <c r="BO4" s="462"/>
      <c r="BP4" s="462"/>
      <c r="BQ4" s="462"/>
      <c r="BR4" s="462"/>
      <c r="BS4" s="462"/>
      <c r="BT4" s="462"/>
      <c r="BU4" s="463"/>
      <c r="BV4" s="461">
        <v>9560543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4.9000000000000004</v>
      </c>
      <c r="CU4" s="602"/>
      <c r="CV4" s="602"/>
      <c r="CW4" s="602"/>
      <c r="CX4" s="602"/>
      <c r="CY4" s="602"/>
      <c r="CZ4" s="602"/>
      <c r="DA4" s="603"/>
      <c r="DB4" s="601">
        <v>6.2</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9240660</v>
      </c>
      <c r="BO5" s="433"/>
      <c r="BP5" s="433"/>
      <c r="BQ5" s="433"/>
      <c r="BR5" s="433"/>
      <c r="BS5" s="433"/>
      <c r="BT5" s="433"/>
      <c r="BU5" s="434"/>
      <c r="BV5" s="432">
        <v>9163829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98.1</v>
      </c>
      <c r="CU5" s="430"/>
      <c r="CV5" s="430"/>
      <c r="CW5" s="430"/>
      <c r="CX5" s="430"/>
      <c r="CY5" s="430"/>
      <c r="CZ5" s="430"/>
      <c r="DA5" s="431"/>
      <c r="DB5" s="429">
        <v>98.2</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334933</v>
      </c>
      <c r="BO6" s="433"/>
      <c r="BP6" s="433"/>
      <c r="BQ6" s="433"/>
      <c r="BR6" s="433"/>
      <c r="BS6" s="433"/>
      <c r="BT6" s="433"/>
      <c r="BU6" s="434"/>
      <c r="BV6" s="432">
        <v>396714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98.1</v>
      </c>
      <c r="CU6" s="576"/>
      <c r="CV6" s="576"/>
      <c r="CW6" s="576"/>
      <c r="CX6" s="576"/>
      <c r="CY6" s="576"/>
      <c r="CZ6" s="576"/>
      <c r="DA6" s="577"/>
      <c r="DB6" s="575">
        <v>99.3</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39350</v>
      </c>
      <c r="BO7" s="433"/>
      <c r="BP7" s="433"/>
      <c r="BQ7" s="433"/>
      <c r="BR7" s="433"/>
      <c r="BS7" s="433"/>
      <c r="BT7" s="433"/>
      <c r="BU7" s="434"/>
      <c r="BV7" s="432">
        <v>25416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6073086</v>
      </c>
      <c r="CU7" s="433"/>
      <c r="CV7" s="433"/>
      <c r="CW7" s="433"/>
      <c r="CX7" s="433"/>
      <c r="CY7" s="433"/>
      <c r="CZ7" s="433"/>
      <c r="DA7" s="434"/>
      <c r="DB7" s="432">
        <v>5990391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295583</v>
      </c>
      <c r="BO8" s="433"/>
      <c r="BP8" s="433"/>
      <c r="BQ8" s="433"/>
      <c r="BR8" s="433"/>
      <c r="BS8" s="433"/>
      <c r="BT8" s="433"/>
      <c r="BU8" s="434"/>
      <c r="BV8" s="432">
        <v>371298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v>
      </c>
      <c r="CU8" s="536"/>
      <c r="CV8" s="536"/>
      <c r="CW8" s="536"/>
      <c r="CX8" s="536"/>
      <c r="CY8" s="536"/>
      <c r="CZ8" s="536"/>
      <c r="DA8" s="537"/>
      <c r="DB8" s="535">
        <v>0.31</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14700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-75715</v>
      </c>
      <c r="BO9" s="433"/>
      <c r="BP9" s="433"/>
      <c r="BQ9" s="433"/>
      <c r="BR9" s="433"/>
      <c r="BS9" s="433"/>
      <c r="BT9" s="433"/>
      <c r="BU9" s="434"/>
      <c r="BV9" s="432">
        <v>161718</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17.2</v>
      </c>
      <c r="CU9" s="430"/>
      <c r="CV9" s="430"/>
      <c r="CW9" s="430"/>
      <c r="CX9" s="430"/>
      <c r="CY9" s="430"/>
      <c r="CZ9" s="430"/>
      <c r="DA9" s="431"/>
      <c r="DB9" s="429">
        <v>16.600000000000001</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15676</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493</v>
      </c>
      <c r="BO10" s="433"/>
      <c r="BP10" s="433"/>
      <c r="BQ10" s="433"/>
      <c r="BR10" s="433"/>
      <c r="BS10" s="433"/>
      <c r="BT10" s="433"/>
      <c r="BU10" s="434"/>
      <c r="BV10" s="432">
        <v>43380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8487</v>
      </c>
      <c r="BO11" s="433"/>
      <c r="BP11" s="433"/>
      <c r="BQ11" s="433"/>
      <c r="BR11" s="433"/>
      <c r="BS11" s="433"/>
      <c r="BT11" s="433"/>
      <c r="BU11" s="434"/>
      <c r="BV11" s="432">
        <v>41</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14693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53474</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14405</v>
      </c>
      <c r="S13" s="520"/>
      <c r="T13" s="520"/>
      <c r="U13" s="520"/>
      <c r="V13" s="521"/>
      <c r="W13" s="522" t="s">
        <v>131</v>
      </c>
      <c r="X13" s="418"/>
      <c r="Y13" s="418"/>
      <c r="Z13" s="418"/>
      <c r="AA13" s="418"/>
      <c r="AB13" s="419"/>
      <c r="AC13" s="385">
        <v>285</v>
      </c>
      <c r="AD13" s="386"/>
      <c r="AE13" s="386"/>
      <c r="AF13" s="386"/>
      <c r="AG13" s="387"/>
      <c r="AH13" s="385">
        <v>358</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-120209</v>
      </c>
      <c r="BO13" s="433"/>
      <c r="BP13" s="433"/>
      <c r="BQ13" s="433"/>
      <c r="BR13" s="433"/>
      <c r="BS13" s="433"/>
      <c r="BT13" s="433"/>
      <c r="BU13" s="434"/>
      <c r="BV13" s="432">
        <v>205139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13</v>
      </c>
      <c r="CU13" s="430"/>
      <c r="CV13" s="430"/>
      <c r="CW13" s="430"/>
      <c r="CX13" s="430"/>
      <c r="CY13" s="430"/>
      <c r="CZ13" s="430"/>
      <c r="DA13" s="431"/>
      <c r="DB13" s="429">
        <v>12</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14976</v>
      </c>
      <c r="S14" s="520"/>
      <c r="T14" s="520"/>
      <c r="U14" s="520"/>
      <c r="V14" s="521"/>
      <c r="W14" s="523"/>
      <c r="X14" s="421"/>
      <c r="Y14" s="421"/>
      <c r="Z14" s="421"/>
      <c r="AA14" s="421"/>
      <c r="AB14" s="422"/>
      <c r="AC14" s="512">
        <v>4.0999999999999996</v>
      </c>
      <c r="AD14" s="513"/>
      <c r="AE14" s="513"/>
      <c r="AF14" s="513"/>
      <c r="AG14" s="514"/>
      <c r="AH14" s="512">
        <v>4.8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111.1</v>
      </c>
      <c r="CU14" s="530"/>
      <c r="CV14" s="530"/>
      <c r="CW14" s="530"/>
      <c r="CX14" s="530"/>
      <c r="CY14" s="530"/>
      <c r="CZ14" s="530"/>
      <c r="DA14" s="531"/>
      <c r="DB14" s="529">
        <v>117.5</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14702</v>
      </c>
      <c r="S15" s="520"/>
      <c r="T15" s="520"/>
      <c r="U15" s="520"/>
      <c r="V15" s="521"/>
      <c r="W15" s="522" t="s">
        <v>137</v>
      </c>
      <c r="X15" s="418"/>
      <c r="Y15" s="418"/>
      <c r="Z15" s="418"/>
      <c r="AA15" s="418"/>
      <c r="AB15" s="419"/>
      <c r="AC15" s="385">
        <v>2321</v>
      </c>
      <c r="AD15" s="386"/>
      <c r="AE15" s="386"/>
      <c r="AF15" s="386"/>
      <c r="AG15" s="387"/>
      <c r="AH15" s="385">
        <v>2515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1718768</v>
      </c>
      <c r="BO15" s="462"/>
      <c r="BP15" s="462"/>
      <c r="BQ15" s="462"/>
      <c r="BR15" s="462"/>
      <c r="BS15" s="462"/>
      <c r="BT15" s="462"/>
      <c r="BU15" s="463"/>
      <c r="BV15" s="461">
        <v>1651512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33.6</v>
      </c>
      <c r="AD16" s="513"/>
      <c r="AE16" s="513"/>
      <c r="AF16" s="513"/>
      <c r="AG16" s="514"/>
      <c r="AH16" s="512">
        <v>34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5617709</v>
      </c>
      <c r="BO16" s="433"/>
      <c r="BP16" s="433"/>
      <c r="BQ16" s="433"/>
      <c r="BR16" s="433"/>
      <c r="BS16" s="433"/>
      <c r="BT16" s="433"/>
      <c r="BU16" s="434"/>
      <c r="BV16" s="432">
        <v>5502079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4301</v>
      </c>
      <c r="AD17" s="386"/>
      <c r="AE17" s="386"/>
      <c r="AF17" s="386"/>
      <c r="AG17" s="387"/>
      <c r="AH17" s="385">
        <v>4516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2144748</v>
      </c>
      <c r="BO17" s="433"/>
      <c r="BP17" s="433"/>
      <c r="BQ17" s="433"/>
      <c r="BR17" s="433"/>
      <c r="BS17" s="433"/>
      <c r="BT17" s="433"/>
      <c r="BU17" s="434"/>
      <c r="BV17" s="432">
        <v>2062539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75.180000000000007</v>
      </c>
      <c r="M18" s="485"/>
      <c r="N18" s="485"/>
      <c r="O18" s="485"/>
      <c r="P18" s="485"/>
      <c r="Q18" s="485"/>
      <c r="R18" s="486"/>
      <c r="S18" s="486"/>
      <c r="T18" s="486"/>
      <c r="U18" s="486"/>
      <c r="V18" s="487"/>
      <c r="W18" s="503"/>
      <c r="X18" s="504"/>
      <c r="Y18" s="504"/>
      <c r="Z18" s="504"/>
      <c r="AA18" s="504"/>
      <c r="AB18" s="528"/>
      <c r="AC18" s="402">
        <v>62.3</v>
      </c>
      <c r="AD18" s="403"/>
      <c r="AE18" s="403"/>
      <c r="AF18" s="403"/>
      <c r="AG18" s="488"/>
      <c r="AH18" s="402">
        <v>61.1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5989193</v>
      </c>
      <c r="BO18" s="433"/>
      <c r="BP18" s="433"/>
      <c r="BQ18" s="433"/>
      <c r="BR18" s="433"/>
      <c r="BS18" s="433"/>
      <c r="BT18" s="433"/>
      <c r="BU18" s="434"/>
      <c r="BV18" s="432">
        <v>5998855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196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7696898</v>
      </c>
      <c r="BO19" s="433"/>
      <c r="BP19" s="433"/>
      <c r="BQ19" s="433"/>
      <c r="BR19" s="433"/>
      <c r="BS19" s="433"/>
      <c r="BT19" s="433"/>
      <c r="BU19" s="434"/>
      <c r="BV19" s="432">
        <v>7523790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5803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12099706</v>
      </c>
      <c r="BO22" s="462"/>
      <c r="BP22" s="462"/>
      <c r="BQ22" s="462"/>
      <c r="BR22" s="462"/>
      <c r="BS22" s="462"/>
      <c r="BT22" s="462"/>
      <c r="BU22" s="463"/>
      <c r="BV22" s="461">
        <v>13064722</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7278699</v>
      </c>
      <c r="BO23" s="433"/>
      <c r="BP23" s="433"/>
      <c r="BQ23" s="433"/>
      <c r="BR23" s="433"/>
      <c r="BS23" s="433"/>
      <c r="BT23" s="433"/>
      <c r="BU23" s="434"/>
      <c r="BV23" s="432">
        <v>7717928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6380</v>
      </c>
      <c r="R24" s="386"/>
      <c r="S24" s="386"/>
      <c r="T24" s="386"/>
      <c r="U24" s="386"/>
      <c r="V24" s="387"/>
      <c r="W24" s="475"/>
      <c r="X24" s="412"/>
      <c r="Y24" s="413"/>
      <c r="Z24" s="388" t="s">
        <v>162</v>
      </c>
      <c r="AA24" s="389"/>
      <c r="AB24" s="389"/>
      <c r="AC24" s="389"/>
      <c r="AD24" s="389"/>
      <c r="AE24" s="389"/>
      <c r="AF24" s="389"/>
      <c r="AG24" s="390"/>
      <c r="AH24" s="385">
        <v>165</v>
      </c>
      <c r="AI24" s="386"/>
      <c r="AJ24" s="386"/>
      <c r="AK24" s="386"/>
      <c r="AL24" s="387"/>
      <c r="AM24" s="385">
        <v>517935</v>
      </c>
      <c r="AN24" s="386"/>
      <c r="AO24" s="386"/>
      <c r="AP24" s="386"/>
      <c r="AQ24" s="386"/>
      <c r="AR24" s="387"/>
      <c r="AS24" s="385">
        <v>3139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9012940</v>
      </c>
      <c r="BO24" s="433"/>
      <c r="BP24" s="433"/>
      <c r="BQ24" s="433"/>
      <c r="BR24" s="433"/>
      <c r="BS24" s="433"/>
      <c r="BT24" s="433"/>
      <c r="BU24" s="434"/>
      <c r="BV24" s="432">
        <v>9631274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5380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91928</v>
      </c>
      <c r="BO25" s="462"/>
      <c r="BP25" s="462"/>
      <c r="BQ25" s="462"/>
      <c r="BR25" s="462"/>
      <c r="BS25" s="462"/>
      <c r="BT25" s="462"/>
      <c r="BU25" s="463"/>
      <c r="BV25" s="461">
        <v>203948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4940</v>
      </c>
      <c r="R26" s="386"/>
      <c r="S26" s="386"/>
      <c r="T26" s="386"/>
      <c r="U26" s="386"/>
      <c r="V26" s="387"/>
      <c r="W26" s="475"/>
      <c r="X26" s="412"/>
      <c r="Y26" s="413"/>
      <c r="Z26" s="388" t="s">
        <v>168</v>
      </c>
      <c r="AA26" s="443"/>
      <c r="AB26" s="443"/>
      <c r="AC26" s="443"/>
      <c r="AD26" s="443"/>
      <c r="AE26" s="443"/>
      <c r="AF26" s="443"/>
      <c r="AG26" s="444"/>
      <c r="AH26" s="385">
        <v>3</v>
      </c>
      <c r="AI26" s="386"/>
      <c r="AJ26" s="386"/>
      <c r="AK26" s="386"/>
      <c r="AL26" s="387"/>
      <c r="AM26" s="385">
        <v>8718</v>
      </c>
      <c r="AN26" s="386"/>
      <c r="AO26" s="386"/>
      <c r="AP26" s="386"/>
      <c r="AQ26" s="386"/>
      <c r="AR26" s="387"/>
      <c r="AS26" s="385">
        <v>2906</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2300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269434</v>
      </c>
      <c r="BO27" s="467"/>
      <c r="BP27" s="467"/>
      <c r="BQ27" s="467"/>
      <c r="BR27" s="467"/>
      <c r="BS27" s="467"/>
      <c r="BT27" s="467"/>
      <c r="BU27" s="468"/>
      <c r="BV27" s="466">
        <v>269411</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1800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1928183</v>
      </c>
      <c r="BO28" s="462"/>
      <c r="BP28" s="462"/>
      <c r="BQ28" s="462"/>
      <c r="BR28" s="462"/>
      <c r="BS28" s="462"/>
      <c r="BT28" s="462"/>
      <c r="BU28" s="463"/>
      <c r="BV28" s="461">
        <v>1981164</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12</v>
      </c>
      <c r="M29" s="386"/>
      <c r="N29" s="386"/>
      <c r="O29" s="386"/>
      <c r="P29" s="387"/>
      <c r="Q29" s="385">
        <v>1570</v>
      </c>
      <c r="R29" s="386"/>
      <c r="S29" s="386"/>
      <c r="T29" s="386"/>
      <c r="U29" s="386"/>
      <c r="V29" s="387"/>
      <c r="W29" s="476"/>
      <c r="X29" s="477"/>
      <c r="Y29" s="478"/>
      <c r="Z29" s="388" t="s">
        <v>177</v>
      </c>
      <c r="AA29" s="389"/>
      <c r="AB29" s="389"/>
      <c r="AC29" s="389"/>
      <c r="AD29" s="389"/>
      <c r="AE29" s="389"/>
      <c r="AF29" s="389"/>
      <c r="AG29" s="390"/>
      <c r="AH29" s="385">
        <v>165</v>
      </c>
      <c r="AI29" s="386"/>
      <c r="AJ29" s="386"/>
      <c r="AK29" s="386"/>
      <c r="AL29" s="387"/>
      <c r="AM29" s="385">
        <v>517935</v>
      </c>
      <c r="AN29" s="386"/>
      <c r="AO29" s="386"/>
      <c r="AP29" s="386"/>
      <c r="AQ29" s="386"/>
      <c r="AR29" s="387"/>
      <c r="AS29" s="385">
        <v>3139</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308411</v>
      </c>
      <c r="BO29" s="433"/>
      <c r="BP29" s="433"/>
      <c r="BQ29" s="433"/>
      <c r="BR29" s="433"/>
      <c r="BS29" s="433"/>
      <c r="BT29" s="433"/>
      <c r="BU29" s="434"/>
      <c r="BV29" s="432">
        <v>341489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96.1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1641694</v>
      </c>
      <c r="BO30" s="467"/>
      <c r="BP30" s="467"/>
      <c r="BQ30" s="467"/>
      <c r="BR30" s="467"/>
      <c r="BS30" s="467"/>
      <c r="BT30" s="467"/>
      <c r="BU30" s="468"/>
      <c r="BV30" s="466">
        <v>1564786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10</v>
      </c>
      <c r="AN34" s="380"/>
      <c r="AO34" s="381" t="str">
        <f>IF('各会計、関係団体の財政状況及び健全化判断比率'!B33="","",'各会計、関係団体の財政状況及び健全化判断比率'!B33)</f>
        <v>上水道事業会計</v>
      </c>
      <c r="AP34" s="381"/>
      <c r="AQ34" s="381"/>
      <c r="AR34" s="381"/>
      <c r="AS34" s="381"/>
      <c r="AT34" s="381"/>
      <c r="AU34" s="381"/>
      <c r="AV34" s="381"/>
      <c r="AW34" s="381"/>
      <c r="AX34" s="381"/>
      <c r="AY34" s="381"/>
      <c r="AZ34" s="381"/>
      <c r="BA34" s="381"/>
      <c r="BB34" s="381"/>
      <c r="BC34" s="381"/>
      <c r="BD34" s="175"/>
      <c r="BE34" s="380">
        <f>IF(BG34="","",MAX(C34:D43,U34:V43,AM34:AN43)+1)</f>
        <v>11</v>
      </c>
      <c r="BF34" s="380"/>
      <c r="BG34" s="381" t="str">
        <f>IF('各会計、関係団体の財政状況及び健全化判断比率'!B34="","",'各会計、関係団体の財政状況及び健全化判断比率'!B34)</f>
        <v>簡易水道特別会計</v>
      </c>
      <c r="BH34" s="381"/>
      <c r="BI34" s="381"/>
      <c r="BJ34" s="381"/>
      <c r="BK34" s="381"/>
      <c r="BL34" s="381"/>
      <c r="BM34" s="381"/>
      <c r="BN34" s="381"/>
      <c r="BO34" s="381"/>
      <c r="BP34" s="381"/>
      <c r="BQ34" s="381"/>
      <c r="BR34" s="381"/>
      <c r="BS34" s="381"/>
      <c r="BT34" s="381"/>
      <c r="BU34" s="381"/>
      <c r="BV34" s="175"/>
      <c r="BW34" s="380">
        <f>IF(BY34="","",MAX(C34:D43,U34:V43,AM34:AN43,BE34:BF43)+1)</f>
        <v>16</v>
      </c>
      <c r="BX34" s="380"/>
      <c r="BY34" s="381" t="str">
        <f>IF('各会計、関係団体の財政状況及び健全化判断比率'!B68="","",'各会計、関係団体の財政状況及び健全化判断比率'!B68)</f>
        <v>山梨県市町村総合事務組合　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恩賜県有財産保護管理事業特別会計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12</v>
      </c>
      <c r="BF35" s="380"/>
      <c r="BG35" s="381" t="str">
        <f>IF('各会計、関係団体の財政状況及び健全化判断比率'!B35="","",'各会計、関係団体の財政状況及び健全化判断比率'!B35)</f>
        <v>公共下水道事業特別会計</v>
      </c>
      <c r="BH35" s="381"/>
      <c r="BI35" s="381"/>
      <c r="BJ35" s="381"/>
      <c r="BK35" s="381"/>
      <c r="BL35" s="381"/>
      <c r="BM35" s="381"/>
      <c r="BN35" s="381"/>
      <c r="BO35" s="381"/>
      <c r="BP35" s="381"/>
      <c r="BQ35" s="381"/>
      <c r="BR35" s="381"/>
      <c r="BS35" s="381"/>
      <c r="BT35" s="381"/>
      <c r="BU35" s="381"/>
      <c r="BV35" s="175"/>
      <c r="BW35" s="380">
        <f t="shared" ref="BW35:BW43" si="2">IF(BY35="","",BW34+1)</f>
        <v>17</v>
      </c>
      <c r="BX35" s="380"/>
      <c r="BY35" s="381" t="str">
        <f>IF('各会計、関係団体の財政状況及び健全化判断比率'!B69="","",'各会計、関係団体の財政状況及び健全化判断比率'!B69)</f>
        <v>山梨県市町村総合事務組合　電子化事業及び会館管理・研修事業特別会計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歌舞伎文化公園管理特別会計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介護サービス事業特別会計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13</v>
      </c>
      <c r="BF36" s="380"/>
      <c r="BG36" s="381" t="str">
        <f>IF('各会計、関係団体の財政状況及び健全化判断比率'!B36="","",'各会計、関係団体の財政状況及び健全化判断比率'!B36)</f>
        <v>農業集落排水事業特別会計</v>
      </c>
      <c r="BH36" s="381"/>
      <c r="BI36" s="381"/>
      <c r="BJ36" s="381"/>
      <c r="BK36" s="381"/>
      <c r="BL36" s="381"/>
      <c r="BM36" s="381"/>
      <c r="BN36" s="381"/>
      <c r="BO36" s="381"/>
      <c r="BP36" s="381"/>
      <c r="BQ36" s="381"/>
      <c r="BR36" s="381"/>
      <c r="BS36" s="381"/>
      <c r="BT36" s="381"/>
      <c r="BU36" s="381"/>
      <c r="BV36" s="175"/>
      <c r="BW36" s="380">
        <f t="shared" si="2"/>
        <v>18</v>
      </c>
      <c r="BX36" s="380"/>
      <c r="BY36" s="381" t="str">
        <f>IF('各会計、関係団体の財政状況及び健全化判断比率'!B70="","",'各会計、関係団体の財政状況及び健全化判断比率'!B70)</f>
        <v>山梨県市町村総合事務組合　一般廃棄物処分場事業特別会計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f>IF(E37="","",C36+1)</f>
        <v>4</v>
      </c>
      <c r="D37" s="380"/>
      <c r="E37" s="381" t="str">
        <f>IF('各会計、関係団体の財政状況及び健全化判断比率'!B10="","",'各会計、関係団体の財政状況及び健全化判断比率'!B10)</f>
        <v>峡南地域教育支援センター共同設置特別会計</v>
      </c>
      <c r="F37" s="381"/>
      <c r="G37" s="381"/>
      <c r="H37" s="381"/>
      <c r="I37" s="381"/>
      <c r="J37" s="381"/>
      <c r="K37" s="381"/>
      <c r="L37" s="381"/>
      <c r="M37" s="381"/>
      <c r="N37" s="381"/>
      <c r="O37" s="381"/>
      <c r="P37" s="381"/>
      <c r="Q37" s="381"/>
      <c r="R37" s="381"/>
      <c r="S37" s="381"/>
      <c r="T37" s="175"/>
      <c r="U37" s="380">
        <f t="shared" si="4"/>
        <v>8</v>
      </c>
      <c r="V37" s="380"/>
      <c r="W37" s="381" t="str">
        <f>IF('各会計、関係団体の財政状況及び健全化判断比率'!B31="","",'各会計、関係団体の財政状況及び健全化判断比率'!B31)</f>
        <v>訪問看護ステーション西八代特別会計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14</v>
      </c>
      <c r="BF37" s="380"/>
      <c r="BG37" s="381" t="str">
        <f>IF('各会計、関係団体の財政状況及び健全化判断比率'!B37="","",'各会計、関係団体の財政状況及び健全化判断比率'!B37)</f>
        <v>戸別浄化槽整備推進事業特別会計</v>
      </c>
      <c r="BH37" s="381"/>
      <c r="BI37" s="381"/>
      <c r="BJ37" s="381"/>
      <c r="BK37" s="381"/>
      <c r="BL37" s="381"/>
      <c r="BM37" s="381"/>
      <c r="BN37" s="381"/>
      <c r="BO37" s="381"/>
      <c r="BP37" s="381"/>
      <c r="BQ37" s="381"/>
      <c r="BR37" s="381"/>
      <c r="BS37" s="381"/>
      <c r="BT37" s="381"/>
      <c r="BU37" s="381"/>
      <c r="BV37" s="175"/>
      <c r="BW37" s="380">
        <f t="shared" si="2"/>
        <v>19</v>
      </c>
      <c r="BX37" s="380"/>
      <c r="BY37" s="381" t="str">
        <f>IF('各会計、関係団体の財政状況及び健全化判断比率'!B71="","",'各会計、関係団体の財政状況及び健全化判断比率'!B71)</f>
        <v>山梨県市町村総合事務組合　入札参加資格審査事業特別会計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9</v>
      </c>
      <c r="V38" s="380"/>
      <c r="W38" s="381" t="str">
        <f>IF('各会計、関係団体の財政状況及び健全化判断比率'!B32="","",'各会計、関係団体の財政状況及び健全化判断比率'!B32)</f>
        <v>後期高齢者医療特別会計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f t="shared" si="1"/>
        <v>15</v>
      </c>
      <c r="BF38" s="380"/>
      <c r="BG38" s="381" t="str">
        <f>IF('各会計、関係団体の財政状況及び健全化判断比率'!B38="","",'各会計、関係団体の財政状況及び健全化判断比率'!B38)</f>
        <v>温泉事業特別会計</v>
      </c>
      <c r="BH38" s="381"/>
      <c r="BI38" s="381"/>
      <c r="BJ38" s="381"/>
      <c r="BK38" s="381"/>
      <c r="BL38" s="381"/>
      <c r="BM38" s="381"/>
      <c r="BN38" s="381"/>
      <c r="BO38" s="381"/>
      <c r="BP38" s="381"/>
      <c r="BQ38" s="381"/>
      <c r="BR38" s="381"/>
      <c r="BS38" s="381"/>
      <c r="BT38" s="381"/>
      <c r="BU38" s="381"/>
      <c r="BV38" s="175"/>
      <c r="BW38" s="380">
        <f t="shared" si="2"/>
        <v>20</v>
      </c>
      <c r="BX38" s="380"/>
      <c r="BY38" s="381" t="str">
        <f>IF('各会計、関係団体の財政状況及び健全化判断比率'!B72="","",'各会計、関係団体の財政状況及び健全化判断比率'!B72)</f>
        <v>山梨県市町村総合事務組合　交通災害共済事業特別会計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21</v>
      </c>
      <c r="BX39" s="380"/>
      <c r="BY39" s="381" t="str">
        <f>IF('各会計、関係団体の財政状況及び健全化判断比率'!B73="","",'各会計、関係団体の財政状況及び健全化判断比率'!B73)</f>
        <v>峡南広域行政組合　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22</v>
      </c>
      <c r="BX40" s="380"/>
      <c r="BY40" s="381" t="str">
        <f>IF('各会計、関係団体の財政状況及び健全化判断比率'!B74="","",'各会計、関係団体の財政状況及び健全化判断比率'!B74)</f>
        <v>峡南広域行政組合　情報センター特別会計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23</v>
      </c>
      <c r="BX41" s="380"/>
      <c r="BY41" s="381" t="str">
        <f>IF('各会計、関係団体の財政状況及び健全化判断比率'!B75="","",'各会計、関係団体の財政状況及び健全化判断比率'!B75)</f>
        <v>峡南広域行政組合　峡南ふるさと市町村圏特別会計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24</v>
      </c>
      <c r="BX42" s="380"/>
      <c r="BY42" s="381" t="str">
        <f>IF('各会計、関係団体の財政状況及び健全化判断比率'!B76="","",'各会計、関係団体の財政状況及び健全化判断比率'!B76)</f>
        <v>峡南広域行政組合　介護保険特別会計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25</v>
      </c>
      <c r="BX43" s="380"/>
      <c r="BY43" s="381" t="str">
        <f>IF('各会計、関係団体の財政状況及び健全化判断比率'!B77="","",'各会計、関係団体の財政状況及び健全化判断比率'!B77)</f>
        <v>三郡衛生組合　一般会計　その他2会計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yIyvNHNfeW2kHqVJdRNQ5oQs+QsDogno0cFhbcUFFrPOBKmVxV83tu+J+BUewqA09qtaCU5PJK/pa44WxUeYcw==" saltValue="5/wHDt609evlm4OkjM3O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62" t="s">
        <v>542</v>
      </c>
      <c r="D34" s="1162"/>
      <c r="E34" s="1163"/>
      <c r="F34" s="32">
        <v>4.3600000000000003</v>
      </c>
      <c r="G34" s="33">
        <v>4.33</v>
      </c>
      <c r="H34" s="33">
        <v>3.32</v>
      </c>
      <c r="I34" s="33">
        <v>6.12</v>
      </c>
      <c r="J34" s="34">
        <v>4.78</v>
      </c>
      <c r="K34" s="22"/>
      <c r="L34" s="22"/>
      <c r="M34" s="22"/>
      <c r="N34" s="22"/>
      <c r="O34" s="22"/>
      <c r="P34" s="22"/>
    </row>
    <row r="35" spans="1:16" ht="39" customHeight="1" x14ac:dyDescent="0.2">
      <c r="A35" s="22"/>
      <c r="B35" s="35"/>
      <c r="C35" s="1158" t="s">
        <v>543</v>
      </c>
      <c r="D35" s="1158"/>
      <c r="E35" s="1159"/>
      <c r="F35" s="36">
        <v>1.69</v>
      </c>
      <c r="G35" s="37">
        <v>1.02</v>
      </c>
      <c r="H35" s="37">
        <v>1.5</v>
      </c>
      <c r="I35" s="37">
        <v>4.2</v>
      </c>
      <c r="J35" s="38">
        <v>4.72</v>
      </c>
      <c r="K35" s="22"/>
      <c r="L35" s="22"/>
      <c r="M35" s="22"/>
      <c r="N35" s="22"/>
      <c r="O35" s="22"/>
      <c r="P35" s="22"/>
    </row>
    <row r="36" spans="1:16" ht="39" customHeight="1" x14ac:dyDescent="0.2">
      <c r="A36" s="22"/>
      <c r="B36" s="35"/>
      <c r="C36" s="1158" t="s">
        <v>544</v>
      </c>
      <c r="D36" s="1158"/>
      <c r="E36" s="1159"/>
      <c r="F36" s="36">
        <v>2.61</v>
      </c>
      <c r="G36" s="37">
        <v>2.76</v>
      </c>
      <c r="H36" s="37">
        <v>2.81</v>
      </c>
      <c r="I36" s="37">
        <v>2.95</v>
      </c>
      <c r="J36" s="38">
        <v>3.1</v>
      </c>
      <c r="K36" s="22"/>
      <c r="L36" s="22"/>
      <c r="M36" s="22"/>
      <c r="N36" s="22"/>
      <c r="O36" s="22"/>
      <c r="P36" s="22"/>
    </row>
    <row r="37" spans="1:16" ht="39" customHeight="1" x14ac:dyDescent="0.2">
      <c r="A37" s="22"/>
      <c r="B37" s="35"/>
      <c r="C37" s="1158" t="s">
        <v>545</v>
      </c>
      <c r="D37" s="1158"/>
      <c r="E37" s="1159"/>
      <c r="F37" s="36">
        <v>0.46</v>
      </c>
      <c r="G37" s="37">
        <v>0.59</v>
      </c>
      <c r="H37" s="37">
        <v>0.7</v>
      </c>
      <c r="I37" s="37">
        <v>0.32</v>
      </c>
      <c r="J37" s="38">
        <v>0.42</v>
      </c>
      <c r="K37" s="22"/>
      <c r="L37" s="22"/>
      <c r="M37" s="22"/>
      <c r="N37" s="22"/>
      <c r="O37" s="22"/>
      <c r="P37" s="22"/>
    </row>
    <row r="38" spans="1:16" ht="39" customHeight="1" x14ac:dyDescent="0.2">
      <c r="A38" s="22"/>
      <c r="B38" s="35"/>
      <c r="C38" s="1158" t="s">
        <v>546</v>
      </c>
      <c r="D38" s="1158"/>
      <c r="E38" s="1159"/>
      <c r="F38" s="36">
        <v>0.09</v>
      </c>
      <c r="G38" s="37">
        <v>0.17</v>
      </c>
      <c r="H38" s="37">
        <v>0.06</v>
      </c>
      <c r="I38" s="37">
        <v>0</v>
      </c>
      <c r="J38" s="38">
        <v>0.39</v>
      </c>
      <c r="K38" s="22"/>
      <c r="L38" s="22"/>
      <c r="M38" s="22"/>
      <c r="N38" s="22"/>
      <c r="O38" s="22"/>
      <c r="P38" s="22"/>
    </row>
    <row r="39" spans="1:16" ht="39" customHeight="1" x14ac:dyDescent="0.2">
      <c r="A39" s="22"/>
      <c r="B39" s="35"/>
      <c r="C39" s="1158" t="s">
        <v>547</v>
      </c>
      <c r="D39" s="1158"/>
      <c r="E39" s="1159"/>
      <c r="F39" s="36">
        <v>0.35</v>
      </c>
      <c r="G39" s="37">
        <v>0.53</v>
      </c>
      <c r="H39" s="37">
        <v>0.57999999999999996</v>
      </c>
      <c r="I39" s="37">
        <v>0.63</v>
      </c>
      <c r="J39" s="38">
        <v>0.36</v>
      </c>
      <c r="K39" s="22"/>
      <c r="L39" s="22"/>
      <c r="M39" s="22"/>
      <c r="N39" s="22"/>
      <c r="O39" s="22"/>
      <c r="P39" s="22"/>
    </row>
    <row r="40" spans="1:16" ht="39" customHeight="1" x14ac:dyDescent="0.2">
      <c r="A40" s="22"/>
      <c r="B40" s="35"/>
      <c r="C40" s="1158" t="s">
        <v>548</v>
      </c>
      <c r="D40" s="1158"/>
      <c r="E40" s="1159"/>
      <c r="F40" s="36">
        <v>0.01</v>
      </c>
      <c r="G40" s="37">
        <v>0.01</v>
      </c>
      <c r="H40" s="37">
        <v>0.01</v>
      </c>
      <c r="I40" s="37">
        <v>0.03</v>
      </c>
      <c r="J40" s="38">
        <v>0.09</v>
      </c>
      <c r="K40" s="22"/>
      <c r="L40" s="22"/>
      <c r="M40" s="22"/>
      <c r="N40" s="22"/>
      <c r="O40" s="22"/>
      <c r="P40" s="22"/>
    </row>
    <row r="41" spans="1:16" ht="39" customHeight="1" x14ac:dyDescent="0.2">
      <c r="A41" s="22"/>
      <c r="B41" s="35"/>
      <c r="C41" s="1158" t="s">
        <v>549</v>
      </c>
      <c r="D41" s="1158"/>
      <c r="E41" s="1159"/>
      <c r="F41" s="36">
        <v>0.01</v>
      </c>
      <c r="G41" s="37">
        <v>0.01</v>
      </c>
      <c r="H41" s="37">
        <v>0.01</v>
      </c>
      <c r="I41" s="37">
        <v>0.01</v>
      </c>
      <c r="J41" s="38">
        <v>0.04</v>
      </c>
      <c r="K41" s="22"/>
      <c r="L41" s="22"/>
      <c r="M41" s="22"/>
      <c r="N41" s="22"/>
      <c r="O41" s="22"/>
      <c r="P41" s="22"/>
    </row>
    <row r="42" spans="1:16" ht="39" customHeight="1" x14ac:dyDescent="0.2">
      <c r="A42" s="22"/>
      <c r="B42" s="39"/>
      <c r="C42" s="1158" t="s">
        <v>550</v>
      </c>
      <c r="D42" s="1158"/>
      <c r="E42" s="1159"/>
      <c r="F42" s="36" t="s">
        <v>496</v>
      </c>
      <c r="G42" s="37" t="s">
        <v>496</v>
      </c>
      <c r="H42" s="37" t="s">
        <v>496</v>
      </c>
      <c r="I42" s="37" t="s">
        <v>496</v>
      </c>
      <c r="J42" s="38" t="s">
        <v>496</v>
      </c>
      <c r="K42" s="22"/>
      <c r="L42" s="22"/>
      <c r="M42" s="22"/>
      <c r="N42" s="22"/>
      <c r="O42" s="22"/>
      <c r="P42" s="22"/>
    </row>
    <row r="43" spans="1:16" ht="39" customHeight="1" thickBot="1" x14ac:dyDescent="0.25">
      <c r="A43" s="22"/>
      <c r="B43" s="40"/>
      <c r="C43" s="1160" t="s">
        <v>551</v>
      </c>
      <c r="D43" s="1160"/>
      <c r="E43" s="1161"/>
      <c r="F43" s="41">
        <v>0.11</v>
      </c>
      <c r="G43" s="42">
        <v>0.13</v>
      </c>
      <c r="H43" s="42">
        <v>0.18</v>
      </c>
      <c r="I43" s="42">
        <v>0.11</v>
      </c>
      <c r="J43" s="43">
        <v>0.13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ujler77CuYupWxctExSh+M4M1KyAOh/jDI1olljhEZjmtG/dGEHdEYqF98UVW/45hb+2DN2nmiAF3bor4b16A==" saltValue="QRe4n9zn07A3jwMm6/Jn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1039</v>
      </c>
      <c r="L45" s="58">
        <v>1115</v>
      </c>
      <c r="M45" s="58">
        <v>1180</v>
      </c>
      <c r="N45" s="58">
        <v>1282</v>
      </c>
      <c r="O45" s="59">
        <v>1346</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496</v>
      </c>
      <c r="L46" s="62" t="s">
        <v>496</v>
      </c>
      <c r="M46" s="62" t="s">
        <v>496</v>
      </c>
      <c r="N46" s="62" t="s">
        <v>496</v>
      </c>
      <c r="O46" s="63" t="s">
        <v>496</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496</v>
      </c>
      <c r="L47" s="62" t="s">
        <v>496</v>
      </c>
      <c r="M47" s="62" t="s">
        <v>496</v>
      </c>
      <c r="N47" s="62" t="s">
        <v>496</v>
      </c>
      <c r="O47" s="63" t="s">
        <v>496</v>
      </c>
      <c r="P47" s="46"/>
      <c r="Q47" s="46"/>
      <c r="R47" s="46"/>
      <c r="S47" s="46"/>
      <c r="T47" s="46"/>
      <c r="U47" s="46"/>
    </row>
    <row r="48" spans="1:21" ht="30.75" customHeight="1" x14ac:dyDescent="0.2">
      <c r="A48" s="46"/>
      <c r="B48" s="1189"/>
      <c r="C48" s="1190"/>
      <c r="D48" s="60"/>
      <c r="E48" s="1166" t="s">
        <v>13</v>
      </c>
      <c r="F48" s="1166"/>
      <c r="G48" s="1166"/>
      <c r="H48" s="1166"/>
      <c r="I48" s="1166"/>
      <c r="J48" s="1167"/>
      <c r="K48" s="61">
        <v>567</v>
      </c>
      <c r="L48" s="62">
        <v>541</v>
      </c>
      <c r="M48" s="62">
        <v>587</v>
      </c>
      <c r="N48" s="62">
        <v>525</v>
      </c>
      <c r="O48" s="63">
        <v>549</v>
      </c>
      <c r="P48" s="46"/>
      <c r="Q48" s="46"/>
      <c r="R48" s="46"/>
      <c r="S48" s="46"/>
      <c r="T48" s="46"/>
      <c r="U48" s="46"/>
    </row>
    <row r="49" spans="1:21" ht="30.75" customHeight="1" x14ac:dyDescent="0.2">
      <c r="A49" s="46"/>
      <c r="B49" s="1189"/>
      <c r="C49" s="1190"/>
      <c r="D49" s="60"/>
      <c r="E49" s="1166" t="s">
        <v>14</v>
      </c>
      <c r="F49" s="1166"/>
      <c r="G49" s="1166"/>
      <c r="H49" s="1166"/>
      <c r="I49" s="1166"/>
      <c r="J49" s="1167"/>
      <c r="K49" s="61">
        <v>61</v>
      </c>
      <c r="L49" s="62">
        <v>55</v>
      </c>
      <c r="M49" s="62">
        <v>59</v>
      </c>
      <c r="N49" s="62">
        <v>69</v>
      </c>
      <c r="O49" s="63">
        <v>66</v>
      </c>
      <c r="P49" s="46"/>
      <c r="Q49" s="46"/>
      <c r="R49" s="46"/>
      <c r="S49" s="46"/>
      <c r="T49" s="46"/>
      <c r="U49" s="46"/>
    </row>
    <row r="50" spans="1:21" ht="30.75" customHeight="1" x14ac:dyDescent="0.2">
      <c r="A50" s="46"/>
      <c r="B50" s="1189"/>
      <c r="C50" s="1190"/>
      <c r="D50" s="60"/>
      <c r="E50" s="1166" t="s">
        <v>15</v>
      </c>
      <c r="F50" s="1166"/>
      <c r="G50" s="1166"/>
      <c r="H50" s="1166"/>
      <c r="I50" s="1166"/>
      <c r="J50" s="1167"/>
      <c r="K50" s="61">
        <v>10</v>
      </c>
      <c r="L50" s="62">
        <v>9</v>
      </c>
      <c r="M50" s="62">
        <v>10</v>
      </c>
      <c r="N50" s="62">
        <v>9</v>
      </c>
      <c r="O50" s="63">
        <v>8</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496</v>
      </c>
      <c r="L51" s="62" t="s">
        <v>496</v>
      </c>
      <c r="M51" s="62" t="s">
        <v>496</v>
      </c>
      <c r="N51" s="62" t="s">
        <v>496</v>
      </c>
      <c r="O51" s="63" t="s">
        <v>496</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1205</v>
      </c>
      <c r="L52" s="62">
        <v>1219</v>
      </c>
      <c r="M52" s="62">
        <v>1233</v>
      </c>
      <c r="N52" s="62">
        <v>1273</v>
      </c>
      <c r="O52" s="63">
        <v>1296</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472</v>
      </c>
      <c r="L53" s="67">
        <v>501</v>
      </c>
      <c r="M53" s="67">
        <v>603</v>
      </c>
      <c r="N53" s="67">
        <v>612</v>
      </c>
      <c r="O53" s="68">
        <v>673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ETSaLdHS6chli2ThhjyrG2xmZNnSIh3T6tf6J5kNL3DBD/ZzkvTKvAVEY4R/oY+r8C6NlkFeDhQI5Ptgkm65ew==" saltValue="bblfJ5nYxm9c15mDkbNe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534</v>
      </c>
      <c r="J40" s="101" t="s">
        <v>535</v>
      </c>
      <c r="K40" s="101" t="s">
        <v>536</v>
      </c>
      <c r="L40" s="101" t="s">
        <v>537</v>
      </c>
      <c r="M40" s="102" t="s">
        <v>538</v>
      </c>
    </row>
    <row r="41" spans="2:13" ht="27.75" customHeight="1" x14ac:dyDescent="0.2">
      <c r="B41" s="1207" t="s">
        <v>30</v>
      </c>
      <c r="C41" s="1208"/>
      <c r="D41" s="103"/>
      <c r="E41" s="1209" t="s">
        <v>31</v>
      </c>
      <c r="F41" s="1209"/>
      <c r="G41" s="1209"/>
      <c r="H41" s="1210"/>
      <c r="I41" s="342">
        <v>14840</v>
      </c>
      <c r="J41" s="343">
        <v>14438</v>
      </c>
      <c r="K41" s="343">
        <v>13937</v>
      </c>
      <c r="L41" s="343">
        <v>13065</v>
      </c>
      <c r="M41" s="344">
        <v>12100</v>
      </c>
    </row>
    <row r="42" spans="2:13" ht="27.75" customHeight="1" x14ac:dyDescent="0.2">
      <c r="B42" s="1197"/>
      <c r="C42" s="1198"/>
      <c r="D42" s="104"/>
      <c r="E42" s="1201" t="s">
        <v>32</v>
      </c>
      <c r="F42" s="1201"/>
      <c r="G42" s="1201"/>
      <c r="H42" s="1202"/>
      <c r="I42" s="345">
        <v>100</v>
      </c>
      <c r="J42" s="346">
        <v>92</v>
      </c>
      <c r="K42" s="346">
        <v>84</v>
      </c>
      <c r="L42" s="346">
        <v>77</v>
      </c>
      <c r="M42" s="347">
        <v>67</v>
      </c>
    </row>
    <row r="43" spans="2:13" ht="27.75" customHeight="1" x14ac:dyDescent="0.2">
      <c r="B43" s="1197"/>
      <c r="C43" s="1198"/>
      <c r="D43" s="104"/>
      <c r="E43" s="1201" t="s">
        <v>33</v>
      </c>
      <c r="F43" s="1201"/>
      <c r="G43" s="1201"/>
      <c r="H43" s="1202"/>
      <c r="I43" s="345">
        <v>7625</v>
      </c>
      <c r="J43" s="346">
        <v>7229</v>
      </c>
      <c r="K43" s="346">
        <v>7018</v>
      </c>
      <c r="L43" s="346">
        <v>6663</v>
      </c>
      <c r="M43" s="347">
        <v>6550</v>
      </c>
    </row>
    <row r="44" spans="2:13" ht="27.75" customHeight="1" x14ac:dyDescent="0.2">
      <c r="B44" s="1197"/>
      <c r="C44" s="1198"/>
      <c r="D44" s="104"/>
      <c r="E44" s="1201" t="s">
        <v>34</v>
      </c>
      <c r="F44" s="1201"/>
      <c r="G44" s="1201"/>
      <c r="H44" s="1202"/>
      <c r="I44" s="345">
        <v>1006</v>
      </c>
      <c r="J44" s="346">
        <v>1026</v>
      </c>
      <c r="K44" s="346">
        <v>1007</v>
      </c>
      <c r="L44" s="346">
        <v>958</v>
      </c>
      <c r="M44" s="347">
        <v>848</v>
      </c>
    </row>
    <row r="45" spans="2:13" ht="27.75" customHeight="1" x14ac:dyDescent="0.2">
      <c r="B45" s="1197"/>
      <c r="C45" s="1198"/>
      <c r="D45" s="104"/>
      <c r="E45" s="1201" t="s">
        <v>35</v>
      </c>
      <c r="F45" s="1201"/>
      <c r="G45" s="1201"/>
      <c r="H45" s="1202"/>
      <c r="I45" s="345">
        <v>1606</v>
      </c>
      <c r="J45" s="346">
        <v>1606</v>
      </c>
      <c r="K45" s="346">
        <v>1592</v>
      </c>
      <c r="L45" s="346">
        <v>1600</v>
      </c>
      <c r="M45" s="347">
        <v>1576</v>
      </c>
    </row>
    <row r="46" spans="2:13" ht="27.75" customHeight="1" x14ac:dyDescent="0.2">
      <c r="B46" s="1197"/>
      <c r="C46" s="1198"/>
      <c r="D46" s="105"/>
      <c r="E46" s="1201" t="s">
        <v>36</v>
      </c>
      <c r="F46" s="1201"/>
      <c r="G46" s="1201"/>
      <c r="H46" s="1202"/>
      <c r="I46" s="345">
        <v>1</v>
      </c>
      <c r="J46" s="346">
        <v>1</v>
      </c>
      <c r="K46" s="346">
        <v>1</v>
      </c>
      <c r="L46" s="346">
        <v>0</v>
      </c>
      <c r="M46" s="347">
        <v>0</v>
      </c>
    </row>
    <row r="47" spans="2:13" ht="27.75" customHeight="1" x14ac:dyDescent="0.2">
      <c r="B47" s="1197"/>
      <c r="C47" s="1198"/>
      <c r="D47" s="106"/>
      <c r="E47" s="1211" t="s">
        <v>37</v>
      </c>
      <c r="F47" s="1212"/>
      <c r="G47" s="1212"/>
      <c r="H47" s="1213"/>
      <c r="I47" s="345" t="s">
        <v>496</v>
      </c>
      <c r="J47" s="346" t="s">
        <v>496</v>
      </c>
      <c r="K47" s="346" t="s">
        <v>496</v>
      </c>
      <c r="L47" s="346" t="s">
        <v>496</v>
      </c>
      <c r="M47" s="347" t="s">
        <v>496</v>
      </c>
    </row>
    <row r="48" spans="2:13" ht="27.75" customHeight="1" x14ac:dyDescent="0.2">
      <c r="B48" s="1197"/>
      <c r="C48" s="1198"/>
      <c r="D48" s="104"/>
      <c r="E48" s="1201" t="s">
        <v>38</v>
      </c>
      <c r="F48" s="1201"/>
      <c r="G48" s="1201"/>
      <c r="H48" s="1202"/>
      <c r="I48" s="345" t="s">
        <v>496</v>
      </c>
      <c r="J48" s="346" t="s">
        <v>496</v>
      </c>
      <c r="K48" s="346" t="s">
        <v>496</v>
      </c>
      <c r="L48" s="346" t="s">
        <v>496</v>
      </c>
      <c r="M48" s="347" t="s">
        <v>496</v>
      </c>
    </row>
    <row r="49" spans="2:13" ht="27.75" customHeight="1" x14ac:dyDescent="0.2">
      <c r="B49" s="1199"/>
      <c r="C49" s="1200"/>
      <c r="D49" s="104"/>
      <c r="E49" s="1201" t="s">
        <v>39</v>
      </c>
      <c r="F49" s="1201"/>
      <c r="G49" s="1201"/>
      <c r="H49" s="1202"/>
      <c r="I49" s="345" t="s">
        <v>496</v>
      </c>
      <c r="J49" s="346" t="s">
        <v>496</v>
      </c>
      <c r="K49" s="346" t="s">
        <v>496</v>
      </c>
      <c r="L49" s="346" t="s">
        <v>496</v>
      </c>
      <c r="M49" s="347" t="s">
        <v>496</v>
      </c>
    </row>
    <row r="50" spans="2:13" ht="27.75" customHeight="1" x14ac:dyDescent="0.2">
      <c r="B50" s="1195" t="s">
        <v>40</v>
      </c>
      <c r="C50" s="1196"/>
      <c r="D50" s="107"/>
      <c r="E50" s="1201" t="s">
        <v>41</v>
      </c>
      <c r="F50" s="1201"/>
      <c r="G50" s="1201"/>
      <c r="H50" s="1202"/>
      <c r="I50" s="345">
        <v>3018</v>
      </c>
      <c r="J50" s="346">
        <v>2984</v>
      </c>
      <c r="K50" s="346">
        <v>3140</v>
      </c>
      <c r="L50" s="346">
        <v>3211</v>
      </c>
      <c r="M50" s="347">
        <v>3242</v>
      </c>
    </row>
    <row r="51" spans="2:13" ht="27.75" customHeight="1" x14ac:dyDescent="0.2">
      <c r="B51" s="1197"/>
      <c r="C51" s="1198"/>
      <c r="D51" s="104"/>
      <c r="E51" s="1201" t="s">
        <v>42</v>
      </c>
      <c r="F51" s="1201"/>
      <c r="G51" s="1201"/>
      <c r="H51" s="1202"/>
      <c r="I51" s="345">
        <v>746</v>
      </c>
      <c r="J51" s="346">
        <v>598</v>
      </c>
      <c r="K51" s="346">
        <v>491</v>
      </c>
      <c r="L51" s="346">
        <v>376</v>
      </c>
      <c r="M51" s="347">
        <v>306</v>
      </c>
    </row>
    <row r="52" spans="2:13" ht="27.75" customHeight="1" x14ac:dyDescent="0.2">
      <c r="B52" s="1199"/>
      <c r="C52" s="1200"/>
      <c r="D52" s="104"/>
      <c r="E52" s="1201" t="s">
        <v>43</v>
      </c>
      <c r="F52" s="1201"/>
      <c r="G52" s="1201"/>
      <c r="H52" s="1202"/>
      <c r="I52" s="345">
        <v>15063</v>
      </c>
      <c r="J52" s="346">
        <v>14593</v>
      </c>
      <c r="K52" s="346">
        <v>13951</v>
      </c>
      <c r="L52" s="346">
        <v>13193</v>
      </c>
      <c r="M52" s="347">
        <v>12251</v>
      </c>
    </row>
    <row r="53" spans="2:13" ht="27.75" customHeight="1" thickBot="1" x14ac:dyDescent="0.25">
      <c r="B53" s="1203" t="s">
        <v>19</v>
      </c>
      <c r="C53" s="1204"/>
      <c r="D53" s="108"/>
      <c r="E53" s="1205" t="s">
        <v>44</v>
      </c>
      <c r="F53" s="1205"/>
      <c r="G53" s="1205"/>
      <c r="H53" s="1206"/>
      <c r="I53" s="348">
        <v>6349</v>
      </c>
      <c r="J53" s="349">
        <v>6217</v>
      </c>
      <c r="K53" s="349">
        <v>6057</v>
      </c>
      <c r="L53" s="349">
        <v>5583</v>
      </c>
      <c r="M53" s="350">
        <v>5342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2geTghx24pcTrYgmi4OvttTJlpN+TDCLqmMw/8e4RPAAG8Q5uZq9TUEf9CTQNdb4010iCBaSV/QX+edS4aFAw==" saltValue="AN8yIQQgNBLADW/ZoTGH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536</v>
      </c>
      <c r="G54" s="117" t="s">
        <v>537</v>
      </c>
      <c r="H54" s="118" t="s">
        <v>538</v>
      </c>
    </row>
    <row r="55" spans="2:8" ht="52.5" customHeight="1" x14ac:dyDescent="0.2">
      <c r="B55" s="119"/>
      <c r="C55" s="1222" t="s">
        <v>46</v>
      </c>
      <c r="D55" s="1222"/>
      <c r="E55" s="1223"/>
      <c r="F55" s="120">
        <v>1938</v>
      </c>
      <c r="G55" s="120">
        <v>1981</v>
      </c>
      <c r="H55" s="121">
        <v>1928</v>
      </c>
    </row>
    <row r="56" spans="2:8" ht="52.5" customHeight="1" x14ac:dyDescent="0.2">
      <c r="B56" s="122"/>
      <c r="C56" s="1224" t="s">
        <v>47</v>
      </c>
      <c r="D56" s="1224"/>
      <c r="E56" s="1225"/>
      <c r="F56" s="123">
        <v>341</v>
      </c>
      <c r="G56" s="123">
        <v>341</v>
      </c>
      <c r="H56" s="124">
        <v>308</v>
      </c>
    </row>
    <row r="57" spans="2:8" ht="53.25" customHeight="1" x14ac:dyDescent="0.2">
      <c r="B57" s="122"/>
      <c r="C57" s="1226" t="s">
        <v>48</v>
      </c>
      <c r="D57" s="1226"/>
      <c r="E57" s="1227"/>
      <c r="F57" s="125">
        <v>1639</v>
      </c>
      <c r="G57" s="125">
        <v>1565</v>
      </c>
      <c r="H57" s="126">
        <v>1642</v>
      </c>
    </row>
    <row r="58" spans="2:8" ht="45.75" customHeight="1" x14ac:dyDescent="0.2">
      <c r="B58" s="127"/>
      <c r="C58" s="1214" t="s">
        <v>578</v>
      </c>
      <c r="D58" s="1215"/>
      <c r="E58" s="1216"/>
      <c r="F58" s="128">
        <v>1001</v>
      </c>
      <c r="G58" s="128">
        <v>889</v>
      </c>
      <c r="H58" s="129">
        <v>889</v>
      </c>
    </row>
    <row r="59" spans="2:8" ht="45.75" customHeight="1" x14ac:dyDescent="0.2">
      <c r="B59" s="127"/>
      <c r="C59" s="1214" t="s">
        <v>579</v>
      </c>
      <c r="D59" s="1215"/>
      <c r="E59" s="1216"/>
      <c r="F59" s="128">
        <v>451</v>
      </c>
      <c r="G59" s="128">
        <v>451</v>
      </c>
      <c r="H59" s="129">
        <v>451</v>
      </c>
    </row>
    <row r="60" spans="2:8" ht="45.75" customHeight="1" x14ac:dyDescent="0.2">
      <c r="B60" s="127"/>
      <c r="C60" s="1214" t="s">
        <v>580</v>
      </c>
      <c r="D60" s="1215"/>
      <c r="E60" s="1216"/>
      <c r="F60" s="128">
        <v>60</v>
      </c>
      <c r="G60" s="128">
        <v>90</v>
      </c>
      <c r="H60" s="129">
        <v>120</v>
      </c>
    </row>
    <row r="61" spans="2:8" ht="45.75" customHeight="1" x14ac:dyDescent="0.2">
      <c r="B61" s="127"/>
      <c r="C61" s="1214" t="s">
        <v>581</v>
      </c>
      <c r="D61" s="1215"/>
      <c r="E61" s="1216"/>
      <c r="F61" s="128" t="s">
        <v>583</v>
      </c>
      <c r="G61" s="128" t="s">
        <v>583</v>
      </c>
      <c r="H61" s="129">
        <v>51</v>
      </c>
    </row>
    <row r="62" spans="2:8" ht="45.75" customHeight="1" thickBot="1" x14ac:dyDescent="0.25">
      <c r="B62" s="130"/>
      <c r="C62" s="1217" t="s">
        <v>582</v>
      </c>
      <c r="D62" s="1218"/>
      <c r="E62" s="1219"/>
      <c r="F62" s="131">
        <v>48</v>
      </c>
      <c r="G62" s="131">
        <v>46</v>
      </c>
      <c r="H62" s="132">
        <v>45</v>
      </c>
    </row>
    <row r="63" spans="2:8" ht="52.5" customHeight="1" thickBot="1" x14ac:dyDescent="0.25">
      <c r="B63" s="133"/>
      <c r="C63" s="1220" t="s">
        <v>49</v>
      </c>
      <c r="D63" s="1220"/>
      <c r="E63" s="1221"/>
      <c r="F63" s="134">
        <v>3918</v>
      </c>
      <c r="G63" s="134">
        <v>3887</v>
      </c>
      <c r="H63" s="135">
        <v>3878</v>
      </c>
    </row>
    <row r="64" spans="2:8" ht="13.2" x14ac:dyDescent="0.2"/>
  </sheetData>
  <sheetProtection algorithmName="SHA-512" hashValue="GCjKW5sNfuiCYALHOHxcW4PJv1XfUj5yO6zxibqaX3t3OmpGu8yJVKs5IFgeLw6ODeD/LW/zghjeZ7mnecQzAw==" saltValue="P7vuH7k3Jsqgdi+CIADA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02C7E-9882-4100-B9DD-40BDE3430844}">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584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585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586</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587</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534</v>
      </c>
      <c r="BQ50" s="1241"/>
      <c r="BR50" s="1241"/>
      <c r="BS50" s="1241"/>
      <c r="BT50" s="1241"/>
      <c r="BU50" s="1241"/>
      <c r="BV50" s="1241"/>
      <c r="BW50" s="1241"/>
      <c r="BX50" s="1241" t="s">
        <v>535</v>
      </c>
      <c r="BY50" s="1241"/>
      <c r="BZ50" s="1241"/>
      <c r="CA50" s="1241"/>
      <c r="CB50" s="1241"/>
      <c r="CC50" s="1241"/>
      <c r="CD50" s="1241"/>
      <c r="CE50" s="1241"/>
      <c r="CF50" s="1241" t="s">
        <v>536</v>
      </c>
      <c r="CG50" s="1241"/>
      <c r="CH50" s="1241"/>
      <c r="CI50" s="1241"/>
      <c r="CJ50" s="1241"/>
      <c r="CK50" s="1241"/>
      <c r="CL50" s="1241"/>
      <c r="CM50" s="1241"/>
      <c r="CN50" s="1241" t="s">
        <v>537</v>
      </c>
      <c r="CO50" s="1241"/>
      <c r="CP50" s="1241"/>
      <c r="CQ50" s="1241"/>
      <c r="CR50" s="1241"/>
      <c r="CS50" s="1241"/>
      <c r="CT50" s="1241"/>
      <c r="CU50" s="1241"/>
      <c r="CV50" s="1241" t="s">
        <v>538</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588</v>
      </c>
      <c r="AO51" s="1244"/>
      <c r="AP51" s="1244"/>
      <c r="AQ51" s="1244"/>
      <c r="AR51" s="1244"/>
      <c r="AS51" s="1244"/>
      <c r="AT51" s="1244"/>
      <c r="AU51" s="1244"/>
      <c r="AV51" s="1244"/>
      <c r="AW51" s="1244"/>
      <c r="AX51" s="1244"/>
      <c r="AY51" s="1244"/>
      <c r="AZ51" s="1244"/>
      <c r="BA51" s="1244"/>
      <c r="BB51" s="1244" t="s">
        <v>589</v>
      </c>
      <c r="BC51" s="1244"/>
      <c r="BD51" s="1244"/>
      <c r="BE51" s="1244"/>
      <c r="BF51" s="1244"/>
      <c r="BG51" s="1244"/>
      <c r="BH51" s="1244"/>
      <c r="BI51" s="1244"/>
      <c r="BJ51" s="1244"/>
      <c r="BK51" s="1244"/>
      <c r="BL51" s="1244"/>
      <c r="BM51" s="1244"/>
      <c r="BN51" s="1244"/>
      <c r="BO51" s="1244"/>
      <c r="BP51" s="1242">
        <v>140.69999999999999</v>
      </c>
      <c r="BQ51" s="1242"/>
      <c r="BR51" s="1242"/>
      <c r="BS51" s="1242"/>
      <c r="BT51" s="1242"/>
      <c r="BU51" s="1242"/>
      <c r="BV51" s="1242"/>
      <c r="BW51" s="1242"/>
      <c r="BX51" s="1242">
        <v>133.80000000000001</v>
      </c>
      <c r="BY51" s="1242"/>
      <c r="BZ51" s="1242"/>
      <c r="CA51" s="1242"/>
      <c r="CB51" s="1242"/>
      <c r="CC51" s="1242"/>
      <c r="CD51" s="1242"/>
      <c r="CE51" s="1242"/>
      <c r="CF51" s="1242">
        <v>124.2</v>
      </c>
      <c r="CG51" s="1242"/>
      <c r="CH51" s="1242"/>
      <c r="CI51" s="1242"/>
      <c r="CJ51" s="1242"/>
      <c r="CK51" s="1242"/>
      <c r="CL51" s="1242"/>
      <c r="CM51" s="1242"/>
      <c r="CN51" s="1242">
        <v>117.5</v>
      </c>
      <c r="CO51" s="1242"/>
      <c r="CP51" s="1242"/>
      <c r="CQ51" s="1242"/>
      <c r="CR51" s="1242"/>
      <c r="CS51" s="1242"/>
      <c r="CT51" s="1242"/>
      <c r="CU51" s="1242"/>
      <c r="CV51" s="1242">
        <v>111.1</v>
      </c>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590</v>
      </c>
      <c r="BC53" s="1244"/>
      <c r="BD53" s="1244"/>
      <c r="BE53" s="1244"/>
      <c r="BF53" s="1244"/>
      <c r="BG53" s="1244"/>
      <c r="BH53" s="1244"/>
      <c r="BI53" s="1244"/>
      <c r="BJ53" s="1244"/>
      <c r="BK53" s="1244"/>
      <c r="BL53" s="1244"/>
      <c r="BM53" s="1244"/>
      <c r="BN53" s="1244"/>
      <c r="BO53" s="1244"/>
      <c r="BP53" s="1242">
        <v>74.099999999999994</v>
      </c>
      <c r="BQ53" s="1242"/>
      <c r="BR53" s="1242"/>
      <c r="BS53" s="1242"/>
      <c r="BT53" s="1242"/>
      <c r="BU53" s="1242"/>
      <c r="BV53" s="1242"/>
      <c r="BW53" s="1242"/>
      <c r="BX53" s="1242">
        <v>75.5</v>
      </c>
      <c r="BY53" s="1242"/>
      <c r="BZ53" s="1242"/>
      <c r="CA53" s="1242"/>
      <c r="CB53" s="1242"/>
      <c r="CC53" s="1242"/>
      <c r="CD53" s="1242"/>
      <c r="CE53" s="1242"/>
      <c r="CF53" s="1242">
        <v>73.900000000000006</v>
      </c>
      <c r="CG53" s="1242"/>
      <c r="CH53" s="1242"/>
      <c r="CI53" s="1242"/>
      <c r="CJ53" s="1242"/>
      <c r="CK53" s="1242"/>
      <c r="CL53" s="1242"/>
      <c r="CM53" s="1242"/>
      <c r="CN53" s="1242">
        <v>75.099999999999994</v>
      </c>
      <c r="CO53" s="1242"/>
      <c r="CP53" s="1242"/>
      <c r="CQ53" s="1242"/>
      <c r="CR53" s="1242"/>
      <c r="CS53" s="1242"/>
      <c r="CT53" s="1242"/>
      <c r="CU53" s="1242"/>
      <c r="CV53" s="1242">
        <v>76.3</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591</v>
      </c>
      <c r="AO55" s="1241"/>
      <c r="AP55" s="1241"/>
      <c r="AQ55" s="1241"/>
      <c r="AR55" s="1241"/>
      <c r="AS55" s="1241"/>
      <c r="AT55" s="1241"/>
      <c r="AU55" s="1241"/>
      <c r="AV55" s="1241"/>
      <c r="AW55" s="1241"/>
      <c r="AX55" s="1241"/>
      <c r="AY55" s="1241"/>
      <c r="AZ55" s="1241"/>
      <c r="BA55" s="1241"/>
      <c r="BB55" s="1244" t="s">
        <v>589</v>
      </c>
      <c r="BC55" s="1244"/>
      <c r="BD55" s="1244"/>
      <c r="BE55" s="1244"/>
      <c r="BF55" s="1244"/>
      <c r="BG55" s="1244"/>
      <c r="BH55" s="1244"/>
      <c r="BI55" s="1244"/>
      <c r="BJ55" s="1244"/>
      <c r="BK55" s="1244"/>
      <c r="BL55" s="1244"/>
      <c r="BM55" s="1244"/>
      <c r="BN55" s="1244"/>
      <c r="BO55" s="1244"/>
      <c r="BP55" s="1242">
        <v>21.4</v>
      </c>
      <c r="BQ55" s="1242"/>
      <c r="BR55" s="1242"/>
      <c r="BS55" s="1242"/>
      <c r="BT55" s="1242"/>
      <c r="BU55" s="1242"/>
      <c r="BV55" s="1242"/>
      <c r="BW55" s="1242"/>
      <c r="BX55" s="1242">
        <v>13.7</v>
      </c>
      <c r="BY55" s="1242"/>
      <c r="BZ55" s="1242"/>
      <c r="CA55" s="1242"/>
      <c r="CB55" s="1242"/>
      <c r="CC55" s="1242"/>
      <c r="CD55" s="1242"/>
      <c r="CE55" s="1242"/>
      <c r="CF55" s="1242">
        <v>6.9</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590</v>
      </c>
      <c r="BC57" s="1244"/>
      <c r="BD57" s="1244"/>
      <c r="BE57" s="1244"/>
      <c r="BF57" s="1244"/>
      <c r="BG57" s="1244"/>
      <c r="BH57" s="1244"/>
      <c r="BI57" s="1244"/>
      <c r="BJ57" s="1244"/>
      <c r="BK57" s="1244"/>
      <c r="BL57" s="1244"/>
      <c r="BM57" s="1244"/>
      <c r="BN57" s="1244"/>
      <c r="BO57" s="1244"/>
      <c r="BP57" s="1242">
        <v>60.8</v>
      </c>
      <c r="BQ57" s="1242"/>
      <c r="BR57" s="1242"/>
      <c r="BS57" s="1242"/>
      <c r="BT57" s="1242"/>
      <c r="BU57" s="1242"/>
      <c r="BV57" s="1242"/>
      <c r="BW57" s="1242"/>
      <c r="BX57" s="1242">
        <v>62</v>
      </c>
      <c r="BY57" s="1242"/>
      <c r="BZ57" s="1242"/>
      <c r="CA57" s="1242"/>
      <c r="CB57" s="1242"/>
      <c r="CC57" s="1242"/>
      <c r="CD57" s="1242"/>
      <c r="CE57" s="1242"/>
      <c r="CF57" s="1242">
        <v>62.9</v>
      </c>
      <c r="CG57" s="1242"/>
      <c r="CH57" s="1242"/>
      <c r="CI57" s="1242"/>
      <c r="CJ57" s="1242"/>
      <c r="CK57" s="1242"/>
      <c r="CL57" s="1242"/>
      <c r="CM57" s="1242"/>
      <c r="CN57" s="1242">
        <v>63.3</v>
      </c>
      <c r="CO57" s="1242"/>
      <c r="CP57" s="1242"/>
      <c r="CQ57" s="1242"/>
      <c r="CR57" s="1242"/>
      <c r="CS57" s="1242"/>
      <c r="CT57" s="1242"/>
      <c r="CU57" s="1242"/>
      <c r="CV57" s="1242">
        <v>64.400000000000006</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592</v>
      </c>
    </row>
    <row r="64" spans="1:109" ht="13.2" x14ac:dyDescent="0.2">
      <c r="B64" s="259"/>
      <c r="G64" s="357"/>
      <c r="I64" s="369"/>
      <c r="J64" s="369"/>
      <c r="K64" s="369"/>
      <c r="L64" s="369"/>
      <c r="M64" s="369"/>
      <c r="N64" s="370"/>
      <c r="AM64" s="357"/>
      <c r="AN64" s="357" t="s">
        <v>585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593</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587</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534</v>
      </c>
      <c r="BQ72" s="1241"/>
      <c r="BR72" s="1241"/>
      <c r="BS72" s="1241"/>
      <c r="BT72" s="1241"/>
      <c r="BU72" s="1241"/>
      <c r="BV72" s="1241"/>
      <c r="BW72" s="1241"/>
      <c r="BX72" s="1241" t="s">
        <v>535</v>
      </c>
      <c r="BY72" s="1241"/>
      <c r="BZ72" s="1241"/>
      <c r="CA72" s="1241"/>
      <c r="CB72" s="1241"/>
      <c r="CC72" s="1241"/>
      <c r="CD72" s="1241"/>
      <c r="CE72" s="1241"/>
      <c r="CF72" s="1241" t="s">
        <v>536</v>
      </c>
      <c r="CG72" s="1241"/>
      <c r="CH72" s="1241"/>
      <c r="CI72" s="1241"/>
      <c r="CJ72" s="1241"/>
      <c r="CK72" s="1241"/>
      <c r="CL72" s="1241"/>
      <c r="CM72" s="1241"/>
      <c r="CN72" s="1241" t="s">
        <v>537</v>
      </c>
      <c r="CO72" s="1241"/>
      <c r="CP72" s="1241"/>
      <c r="CQ72" s="1241"/>
      <c r="CR72" s="1241"/>
      <c r="CS72" s="1241"/>
      <c r="CT72" s="1241"/>
      <c r="CU72" s="1241"/>
      <c r="CV72" s="1241" t="s">
        <v>538</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588</v>
      </c>
      <c r="AO73" s="1244"/>
      <c r="AP73" s="1244"/>
      <c r="AQ73" s="1244"/>
      <c r="AR73" s="1244"/>
      <c r="AS73" s="1244"/>
      <c r="AT73" s="1244"/>
      <c r="AU73" s="1244"/>
      <c r="AV73" s="1244"/>
      <c r="AW73" s="1244"/>
      <c r="AX73" s="1244"/>
      <c r="AY73" s="1244"/>
      <c r="AZ73" s="1244"/>
      <c r="BA73" s="1244"/>
      <c r="BB73" s="1244" t="s">
        <v>589</v>
      </c>
      <c r="BC73" s="1244"/>
      <c r="BD73" s="1244"/>
      <c r="BE73" s="1244"/>
      <c r="BF73" s="1244"/>
      <c r="BG73" s="1244"/>
      <c r="BH73" s="1244"/>
      <c r="BI73" s="1244"/>
      <c r="BJ73" s="1244"/>
      <c r="BK73" s="1244"/>
      <c r="BL73" s="1244"/>
      <c r="BM73" s="1244"/>
      <c r="BN73" s="1244"/>
      <c r="BO73" s="1244"/>
      <c r="BP73" s="1242">
        <v>140.69999999999999</v>
      </c>
      <c r="BQ73" s="1242"/>
      <c r="BR73" s="1242"/>
      <c r="BS73" s="1242"/>
      <c r="BT73" s="1242"/>
      <c r="BU73" s="1242"/>
      <c r="BV73" s="1242"/>
      <c r="BW73" s="1242"/>
      <c r="BX73" s="1242">
        <v>133.80000000000001</v>
      </c>
      <c r="BY73" s="1242"/>
      <c r="BZ73" s="1242"/>
      <c r="CA73" s="1242"/>
      <c r="CB73" s="1242"/>
      <c r="CC73" s="1242"/>
      <c r="CD73" s="1242"/>
      <c r="CE73" s="1242"/>
      <c r="CF73" s="1242">
        <v>124.2</v>
      </c>
      <c r="CG73" s="1242"/>
      <c r="CH73" s="1242"/>
      <c r="CI73" s="1242"/>
      <c r="CJ73" s="1242"/>
      <c r="CK73" s="1242"/>
      <c r="CL73" s="1242"/>
      <c r="CM73" s="1242"/>
      <c r="CN73" s="1242">
        <v>117.5</v>
      </c>
      <c r="CO73" s="1242"/>
      <c r="CP73" s="1242"/>
      <c r="CQ73" s="1242"/>
      <c r="CR73" s="1242"/>
      <c r="CS73" s="1242"/>
      <c r="CT73" s="1242"/>
      <c r="CU73" s="1242"/>
      <c r="CV73" s="1242">
        <v>111.1</v>
      </c>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594</v>
      </c>
      <c r="BC75" s="1244"/>
      <c r="BD75" s="1244"/>
      <c r="BE75" s="1244"/>
      <c r="BF75" s="1244"/>
      <c r="BG75" s="1244"/>
      <c r="BH75" s="1244"/>
      <c r="BI75" s="1244"/>
      <c r="BJ75" s="1244"/>
      <c r="BK75" s="1244"/>
      <c r="BL75" s="1244"/>
      <c r="BM75" s="1244"/>
      <c r="BN75" s="1244"/>
      <c r="BO75" s="1244"/>
      <c r="BP75" s="1242">
        <v>9.9</v>
      </c>
      <c r="BQ75" s="1242"/>
      <c r="BR75" s="1242"/>
      <c r="BS75" s="1242"/>
      <c r="BT75" s="1242"/>
      <c r="BU75" s="1242"/>
      <c r="BV75" s="1242"/>
      <c r="BW75" s="1242"/>
      <c r="BX75" s="1242">
        <v>10.5</v>
      </c>
      <c r="BY75" s="1242"/>
      <c r="BZ75" s="1242"/>
      <c r="CA75" s="1242"/>
      <c r="CB75" s="1242"/>
      <c r="CC75" s="1242"/>
      <c r="CD75" s="1242"/>
      <c r="CE75" s="1242"/>
      <c r="CF75" s="1242">
        <v>11.1</v>
      </c>
      <c r="CG75" s="1242"/>
      <c r="CH75" s="1242"/>
      <c r="CI75" s="1242"/>
      <c r="CJ75" s="1242"/>
      <c r="CK75" s="1242"/>
      <c r="CL75" s="1242"/>
      <c r="CM75" s="1242"/>
      <c r="CN75" s="1242">
        <v>12</v>
      </c>
      <c r="CO75" s="1242"/>
      <c r="CP75" s="1242"/>
      <c r="CQ75" s="1242"/>
      <c r="CR75" s="1242"/>
      <c r="CS75" s="1242"/>
      <c r="CT75" s="1242"/>
      <c r="CU75" s="1242"/>
      <c r="CV75" s="1242">
        <v>13</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591</v>
      </c>
      <c r="AO77" s="1241"/>
      <c r="AP77" s="1241"/>
      <c r="AQ77" s="1241"/>
      <c r="AR77" s="1241"/>
      <c r="AS77" s="1241"/>
      <c r="AT77" s="1241"/>
      <c r="AU77" s="1241"/>
      <c r="AV77" s="1241"/>
      <c r="AW77" s="1241"/>
      <c r="AX77" s="1241"/>
      <c r="AY77" s="1241"/>
      <c r="AZ77" s="1241"/>
      <c r="BA77" s="1241"/>
      <c r="BB77" s="1244" t="s">
        <v>589</v>
      </c>
      <c r="BC77" s="1244"/>
      <c r="BD77" s="1244"/>
      <c r="BE77" s="1244"/>
      <c r="BF77" s="1244"/>
      <c r="BG77" s="1244"/>
      <c r="BH77" s="1244"/>
      <c r="BI77" s="1244"/>
      <c r="BJ77" s="1244"/>
      <c r="BK77" s="1244"/>
      <c r="BL77" s="1244"/>
      <c r="BM77" s="1244"/>
      <c r="BN77" s="1244"/>
      <c r="BO77" s="1244"/>
      <c r="BP77" s="1242">
        <v>21.4</v>
      </c>
      <c r="BQ77" s="1242"/>
      <c r="BR77" s="1242"/>
      <c r="BS77" s="1242"/>
      <c r="BT77" s="1242"/>
      <c r="BU77" s="1242"/>
      <c r="BV77" s="1242"/>
      <c r="BW77" s="1242"/>
      <c r="BX77" s="1242">
        <v>13.7</v>
      </c>
      <c r="BY77" s="1242"/>
      <c r="BZ77" s="1242"/>
      <c r="CA77" s="1242"/>
      <c r="CB77" s="1242"/>
      <c r="CC77" s="1242"/>
      <c r="CD77" s="1242"/>
      <c r="CE77" s="1242"/>
      <c r="CF77" s="1242">
        <v>6.9</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594</v>
      </c>
      <c r="BC79" s="1244"/>
      <c r="BD79" s="1244"/>
      <c r="BE79" s="1244"/>
      <c r="BF79" s="1244"/>
      <c r="BG79" s="1244"/>
      <c r="BH79" s="1244"/>
      <c r="BI79" s="1244"/>
      <c r="BJ79" s="1244"/>
      <c r="BK79" s="1244"/>
      <c r="BL79" s="1244"/>
      <c r="BM79" s="1244"/>
      <c r="BN79" s="1244"/>
      <c r="BO79" s="1244"/>
      <c r="BP79" s="1242">
        <v>7.7</v>
      </c>
      <c r="BQ79" s="1242"/>
      <c r="BR79" s="1242"/>
      <c r="BS79" s="1242"/>
      <c r="BT79" s="1242"/>
      <c r="BU79" s="1242"/>
      <c r="BV79" s="1242"/>
      <c r="BW79" s="1242"/>
      <c r="BX79" s="1242">
        <v>7.9</v>
      </c>
      <c r="BY79" s="1242"/>
      <c r="BZ79" s="1242"/>
      <c r="CA79" s="1242"/>
      <c r="CB79" s="1242"/>
      <c r="CC79" s="1242"/>
      <c r="CD79" s="1242"/>
      <c r="CE79" s="1242"/>
      <c r="CF79" s="1242">
        <v>8</v>
      </c>
      <c r="CG79" s="1242"/>
      <c r="CH79" s="1242"/>
      <c r="CI79" s="1242"/>
      <c r="CJ79" s="1242"/>
      <c r="CK79" s="1242"/>
      <c r="CL79" s="1242"/>
      <c r="CM79" s="1242"/>
      <c r="CN79" s="1242">
        <v>8</v>
      </c>
      <c r="CO79" s="1242"/>
      <c r="CP79" s="1242"/>
      <c r="CQ79" s="1242"/>
      <c r="CR79" s="1242"/>
      <c r="CS79" s="1242"/>
      <c r="CT79" s="1242"/>
      <c r="CU79" s="1242"/>
      <c r="CV79" s="1242">
        <v>8.1</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uWJyOyN/MgrDosJLfz7K0Er7EWH7RZyE+PlD7/RzzttaJdSr1Vgr52Yxm/tFHBwMRfVBialCKxlUhfD5z7oZ0Q==" saltValue="jdAXdxuHqamBaWMJ3soBz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0C7A7-8A61-461B-9EAB-F5A6FF8BBD54}">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484</v>
      </c>
    </row>
  </sheetData>
  <sheetProtection algorithmName="SHA-512" hashValue="gSHsE7xcBzhSXnW+CoKnqjnO830F8GJt5E1Zm1dlAYNn7d9+4Uh2e29378+uXDRisirGjCrA5xnewQVBt+TGgw==" saltValue="F2rMhuX+eLCGvgOBhMr6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37889-EB47-4565-9755-397689D3D582}">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484</v>
      </c>
    </row>
  </sheetData>
  <sheetProtection algorithmName="SHA-512" hashValue="C4SeVotdvs6bIh7dI31fUOhB3rW6MhqhdyBJ54XuCMhZ5AX5oIx0l6r8HLVHR7gilPGQS07M5o/LbmtGrmMpNg==" saltValue="JVo6MimOsiYvAftiduGU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533</v>
      </c>
      <c r="G2" s="149"/>
      <c r="H2" s="150"/>
    </row>
    <row r="3" spans="1:8" x14ac:dyDescent="0.2">
      <c r="A3" s="146" t="s">
        <v>526</v>
      </c>
      <c r="B3" s="151"/>
      <c r="C3" s="152"/>
      <c r="D3" s="153">
        <v>177236</v>
      </c>
      <c r="E3" s="154"/>
      <c r="F3" s="155">
        <v>87464</v>
      </c>
      <c r="G3" s="156"/>
      <c r="H3" s="157"/>
    </row>
    <row r="4" spans="1:8" x14ac:dyDescent="0.2">
      <c r="A4" s="158"/>
      <c r="B4" s="159"/>
      <c r="C4" s="160"/>
      <c r="D4" s="161">
        <v>160288</v>
      </c>
      <c r="E4" s="162"/>
      <c r="F4" s="163">
        <v>47479</v>
      </c>
      <c r="G4" s="164"/>
      <c r="H4" s="165"/>
    </row>
    <row r="5" spans="1:8" x14ac:dyDescent="0.2">
      <c r="A5" s="146" t="s">
        <v>528</v>
      </c>
      <c r="B5" s="151"/>
      <c r="C5" s="152"/>
      <c r="D5" s="153">
        <v>44571</v>
      </c>
      <c r="E5" s="154"/>
      <c r="F5" s="155">
        <v>117234</v>
      </c>
      <c r="G5" s="156"/>
      <c r="H5" s="157"/>
    </row>
    <row r="6" spans="1:8" x14ac:dyDescent="0.2">
      <c r="A6" s="158"/>
      <c r="B6" s="159"/>
      <c r="C6" s="160"/>
      <c r="D6" s="161">
        <v>29199</v>
      </c>
      <c r="E6" s="162"/>
      <c r="F6" s="163">
        <v>59796</v>
      </c>
      <c r="G6" s="164"/>
      <c r="H6" s="165"/>
    </row>
    <row r="7" spans="1:8" x14ac:dyDescent="0.2">
      <c r="A7" s="146" t="s">
        <v>529</v>
      </c>
      <c r="B7" s="151"/>
      <c r="C7" s="152"/>
      <c r="D7" s="153">
        <v>49274</v>
      </c>
      <c r="E7" s="154"/>
      <c r="F7" s="155">
        <v>97758</v>
      </c>
      <c r="G7" s="156"/>
      <c r="H7" s="157"/>
    </row>
    <row r="8" spans="1:8" x14ac:dyDescent="0.2">
      <c r="A8" s="158"/>
      <c r="B8" s="159"/>
      <c r="C8" s="160"/>
      <c r="D8" s="161">
        <v>35730</v>
      </c>
      <c r="E8" s="162"/>
      <c r="F8" s="163">
        <v>45946</v>
      </c>
      <c r="G8" s="164"/>
      <c r="H8" s="165"/>
    </row>
    <row r="9" spans="1:8" x14ac:dyDescent="0.2">
      <c r="A9" s="146" t="s">
        <v>530</v>
      </c>
      <c r="B9" s="151"/>
      <c r="C9" s="152"/>
      <c r="D9" s="153">
        <v>30530</v>
      </c>
      <c r="E9" s="154"/>
      <c r="F9" s="155">
        <v>91338</v>
      </c>
      <c r="G9" s="156"/>
      <c r="H9" s="157"/>
    </row>
    <row r="10" spans="1:8" x14ac:dyDescent="0.2">
      <c r="A10" s="158"/>
      <c r="B10" s="159"/>
      <c r="C10" s="160"/>
      <c r="D10" s="161">
        <v>24580</v>
      </c>
      <c r="E10" s="162"/>
      <c r="F10" s="163">
        <v>43989</v>
      </c>
      <c r="G10" s="164"/>
      <c r="H10" s="165"/>
    </row>
    <row r="11" spans="1:8" x14ac:dyDescent="0.2">
      <c r="A11" s="146" t="s">
        <v>531</v>
      </c>
      <c r="B11" s="151"/>
      <c r="C11" s="152"/>
      <c r="D11" s="153">
        <v>34786</v>
      </c>
      <c r="E11" s="154"/>
      <c r="F11" s="155">
        <v>103975</v>
      </c>
      <c r="G11" s="156"/>
      <c r="H11" s="157"/>
    </row>
    <row r="12" spans="1:8" x14ac:dyDescent="0.2">
      <c r="A12" s="158"/>
      <c r="B12" s="159"/>
      <c r="C12" s="166"/>
      <c r="D12" s="161">
        <v>26512</v>
      </c>
      <c r="E12" s="162"/>
      <c r="F12" s="163">
        <v>52698</v>
      </c>
      <c r="G12" s="164"/>
      <c r="H12" s="165"/>
    </row>
    <row r="13" spans="1:8" x14ac:dyDescent="0.2">
      <c r="A13" s="146"/>
      <c r="B13" s="151"/>
      <c r="C13" s="152"/>
      <c r="D13" s="153">
        <v>67279</v>
      </c>
      <c r="E13" s="154"/>
      <c r="F13" s="155">
        <v>99554</v>
      </c>
      <c r="G13" s="167"/>
      <c r="H13" s="157"/>
    </row>
    <row r="14" spans="1:8" x14ac:dyDescent="0.2">
      <c r="A14" s="158"/>
      <c r="B14" s="159"/>
      <c r="C14" s="160"/>
      <c r="D14" s="161">
        <v>55262</v>
      </c>
      <c r="E14" s="162"/>
      <c r="F14" s="163">
        <v>49982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4.4400000000000004</v>
      </c>
      <c r="C19" s="168">
        <f>ROUND(VALUE(SUBSTITUTE(実質収支比率等に係る経年分析!G$48,"▲","-")),2)</f>
        <v>4.41</v>
      </c>
      <c r="D19" s="168">
        <f>ROUND(VALUE(SUBSTITUTE(実質収支比率等に係る経年分析!H$48,"▲","-")),2)</f>
        <v>3.45</v>
      </c>
      <c r="E19" s="168">
        <f>ROUND(VALUE(SUBSTITUTE(実質収支比率等に係る経年分析!I$48,"▲","-")),2)</f>
        <v>6.2</v>
      </c>
      <c r="F19" s="168">
        <f>ROUND(VALUE(SUBSTITUTE(実質収支比率等に係る経年分析!J$48,"▲","-")),2)</f>
        <v>4.87</v>
      </c>
    </row>
    <row r="20" spans="1:11" x14ac:dyDescent="0.2">
      <c r="A20" s="168" t="s">
        <v>53</v>
      </c>
      <c r="B20" s="168">
        <f>ROUND(VALUE(SUBSTITUTE(実質収支比率等に係る経年分析!F$47,"▲","-")),2)</f>
        <v>32.35</v>
      </c>
      <c r="C20" s="168">
        <f>ROUND(VALUE(SUBSTITUTE(実質収支比率等に係る経年分析!G$47,"▲","-")),2)</f>
        <v>31.14</v>
      </c>
      <c r="D20" s="168">
        <f>ROUND(VALUE(SUBSTITUTE(実質収支比率等に係る経年分析!H$47,"▲","-")),2)</f>
        <v>31.91</v>
      </c>
      <c r="E20" s="168">
        <f>ROUND(VALUE(SUBSTITUTE(実質収支比率等に係る経年分析!I$47,"▲","-")),2)</f>
        <v>33.07</v>
      </c>
      <c r="F20" s="168">
        <f>ROUND(VALUE(SUBSTITUTE(実質収支比率等に係る経年分析!J$47,"▲","-")),2)</f>
        <v>31.75</v>
      </c>
    </row>
    <row r="21" spans="1:11" x14ac:dyDescent="0.2">
      <c r="A21" s="168" t="s">
        <v>54</v>
      </c>
      <c r="B21" s="168">
        <f>IF(ISNUMBER(VALUE(SUBSTITUTE(実質収支比率等に係る経年分析!F$49,"▲","-"))),ROUND(VALUE(SUBSTITUTE(実質収支比率等に係る経年分析!F$49,"▲","-")),2),NA())</f>
        <v>-2.94</v>
      </c>
      <c r="C21" s="168">
        <f>IF(ISNUMBER(VALUE(SUBSTITUTE(実質収支比率等に係る経年分析!G$49,"▲","-"))),ROUND(VALUE(SUBSTITUTE(実質収支比率等に係る経年分析!G$49,"▲","-")),2),NA())</f>
        <v>-0.23</v>
      </c>
      <c r="D21" s="168">
        <f>IF(ISNUMBER(VALUE(SUBSTITUTE(実質収支比率等に係る経年分析!H$49,"▲","-"))),ROUND(VALUE(SUBSTITUTE(実質収支比率等に係る経年分析!H$49,"▲","-")),2),NA())</f>
        <v>1.28</v>
      </c>
      <c r="E21" s="168">
        <f>IF(ISNUMBER(VALUE(SUBSTITUTE(実質収支比率等に係る経年分析!I$49,"▲","-"))),ROUND(VALUE(SUBSTITUTE(実質収支比率等に係る経年分析!I$49,"▲","-")),2),NA())</f>
        <v>3.42</v>
      </c>
      <c r="F21" s="168">
        <f>IF(ISNUMBER(VALUE(SUBSTITUTE(実質収支比率等に係る経年分析!J$49,"▲","-"))),ROUND(VALUE(SUBSTITUTE(実質収支比率等に係る経年分析!J$49,"▲","-")),2),NA())</f>
        <v>-1.98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0.13</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戸別浄化槽整備推進事業特別会計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0.57999999999999996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0.36</v>
      </c>
    </row>
    <row r="32" spans="1:11" x14ac:dyDescent="0.2">
      <c r="A32" s="169" t="str">
        <f>IF(連結実質赤字比率に係る赤字・黒字の構成分析!C$38="",NA(),連結実質赤字比率に係る赤字・黒字の構成分析!C$38)</f>
        <v>簡易水道特別会計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0.39</v>
      </c>
    </row>
    <row r="33" spans="1:16" x14ac:dyDescent="0.2">
      <c r="A33" s="169" t="str">
        <f>IF(連結実質赤字比率に係る赤字・黒字の構成分析!C$37="",NA(),連結実質赤字比率に係る赤字・黒字の構成分析!C$37)</f>
        <v>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0.42</v>
      </c>
    </row>
    <row r="34" spans="1:16" x14ac:dyDescent="0.2">
      <c r="A34" s="169" t="str">
        <f>IF(連結実質赤字比率に係る赤字・黒字の構成分析!C$36="",NA(),連結実質赤字比率に係る赤字・黒字の構成分析!C$36)</f>
        <v>上水道事業会計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2.61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2.76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2.81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2.95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3.1</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1.69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4.72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4.3600000000000003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4.33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3.32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4.78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1205</v>
      </c>
      <c r="E42" s="170"/>
      <c r="F42" s="170"/>
      <c r="G42" s="170">
        <f>'実質公債費比率（分子）の構造'!L$52</f>
        <v>1219</v>
      </c>
      <c r="H42" s="170"/>
      <c r="I42" s="170"/>
      <c r="J42" s="170">
        <f>'実質公債費比率（分子）の構造'!M$52</f>
        <v>1233</v>
      </c>
      <c r="K42" s="170"/>
      <c r="L42" s="170"/>
      <c r="M42" s="170">
        <f>'実質公債費比率（分子）の構造'!N$52</f>
        <v>1273</v>
      </c>
      <c r="N42" s="170"/>
      <c r="O42" s="170"/>
      <c r="P42" s="170">
        <f>'実質公債費比率（分子）の構造'!O$52</f>
        <v>1296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10</v>
      </c>
      <c r="C44" s="170"/>
      <c r="D44" s="170"/>
      <c r="E44" s="170">
        <f>'実質公債費比率（分子）の構造'!L$50</f>
        <v>9</v>
      </c>
      <c r="F44" s="170"/>
      <c r="G44" s="170"/>
      <c r="H44" s="170">
        <f>'実質公債費比率（分子）の構造'!M$50</f>
        <v>10</v>
      </c>
      <c r="I44" s="170"/>
      <c r="J44" s="170"/>
      <c r="K44" s="170">
        <f>'実質公債費比率（分子）の構造'!N$50</f>
        <v>9</v>
      </c>
      <c r="L44" s="170"/>
      <c r="M44" s="170"/>
      <c r="N44" s="170">
        <f>'実質公債費比率（分子）の構造'!O$50</f>
        <v>8</v>
      </c>
      <c r="O44" s="170"/>
      <c r="P44" s="170"/>
    </row>
    <row r="45" spans="1:16" x14ac:dyDescent="0.2">
      <c r="A45" s="170" t="s">
        <v>63</v>
      </c>
      <c r="B45" s="170">
        <f>'実質公債費比率（分子）の構造'!K$49</f>
        <v>61</v>
      </c>
      <c r="C45" s="170"/>
      <c r="D45" s="170"/>
      <c r="E45" s="170">
        <f>'実質公債費比率（分子）の構造'!L$49</f>
        <v>55</v>
      </c>
      <c r="F45" s="170"/>
      <c r="G45" s="170"/>
      <c r="H45" s="170">
        <f>'実質公債費比率（分子）の構造'!M$49</f>
        <v>59</v>
      </c>
      <c r="I45" s="170"/>
      <c r="J45" s="170"/>
      <c r="K45" s="170">
        <f>'実質公債費比率（分子）の構造'!N$49</f>
        <v>69</v>
      </c>
      <c r="L45" s="170"/>
      <c r="M45" s="170"/>
      <c r="N45" s="170">
        <f>'実質公債費比率（分子）の構造'!O$49</f>
        <v>66</v>
      </c>
      <c r="O45" s="170"/>
      <c r="P45" s="170"/>
    </row>
    <row r="46" spans="1:16" x14ac:dyDescent="0.2">
      <c r="A46" s="170" t="s">
        <v>64</v>
      </c>
      <c r="B46" s="170">
        <f>'実質公債費比率（分子）の構造'!K$48</f>
        <v>567</v>
      </c>
      <c r="C46" s="170"/>
      <c r="D46" s="170"/>
      <c r="E46" s="170">
        <f>'実質公債費比率（分子）の構造'!L$48</f>
        <v>541</v>
      </c>
      <c r="F46" s="170"/>
      <c r="G46" s="170"/>
      <c r="H46" s="170">
        <f>'実質公債費比率（分子）の構造'!M$48</f>
        <v>587</v>
      </c>
      <c r="I46" s="170"/>
      <c r="J46" s="170"/>
      <c r="K46" s="170">
        <f>'実質公債費比率（分子）の構造'!N$48</f>
        <v>525</v>
      </c>
      <c r="L46" s="170"/>
      <c r="M46" s="170"/>
      <c r="N46" s="170">
        <f>'実質公債費比率（分子）の構造'!O$48</f>
        <v>549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1039</v>
      </c>
      <c r="C49" s="170"/>
      <c r="D49" s="170"/>
      <c r="E49" s="170">
        <f>'実質公債費比率（分子）の構造'!L$45</f>
        <v>1115</v>
      </c>
      <c r="F49" s="170"/>
      <c r="G49" s="170"/>
      <c r="H49" s="170">
        <f>'実質公債費比率（分子）の構造'!M$45</f>
        <v>1180</v>
      </c>
      <c r="I49" s="170"/>
      <c r="J49" s="170"/>
      <c r="K49" s="170">
        <f>'実質公債費比率（分子）の構造'!N$45</f>
        <v>1282</v>
      </c>
      <c r="L49" s="170"/>
      <c r="M49" s="170"/>
      <c r="N49" s="170">
        <f>'実質公債費比率（分子）の構造'!O$45</f>
        <v>1346</v>
      </c>
      <c r="O49" s="170"/>
      <c r="P49" s="170"/>
    </row>
    <row r="50" spans="1:16" x14ac:dyDescent="0.2">
      <c r="A50" s="170" t="s">
        <v>67</v>
      </c>
      <c r="B50" s="170" t="e">
        <f>NA()</f>
        <v>#N/A</v>
      </c>
      <c r="C50" s="170">
        <f>IF(ISNUMBER('実質公債費比率（分子）の構造'!K$53),'実質公債費比率（分子）の構造'!K$53,NA())</f>
        <v>472</v>
      </c>
      <c r="D50" s="170" t="e">
        <f>NA()</f>
        <v>#N/A</v>
      </c>
      <c r="E50" s="170" t="e">
        <f>NA()</f>
        <v>#N/A</v>
      </c>
      <c r="F50" s="170">
        <f>IF(ISNUMBER('実質公債費比率（分子）の構造'!L$53),'実質公債費比率（分子）の構造'!L$53,NA())</f>
        <v>501</v>
      </c>
      <c r="G50" s="170" t="e">
        <f>NA()</f>
        <v>#N/A</v>
      </c>
      <c r="H50" s="170" t="e">
        <f>NA()</f>
        <v>#N/A</v>
      </c>
      <c r="I50" s="170">
        <f>IF(ISNUMBER('実質公債費比率（分子）の構造'!M$53),'実質公債費比率（分子）の構造'!M$53,NA())</f>
        <v>603</v>
      </c>
      <c r="J50" s="170" t="e">
        <f>NA()</f>
        <v>#N/A</v>
      </c>
      <c r="K50" s="170" t="e">
        <f>NA()</f>
        <v>#N/A</v>
      </c>
      <c r="L50" s="170">
        <f>IF(ISNUMBER('実質公債費比率（分子）の構造'!N$53),'実質公債費比率（分子）の構造'!N$53,NA())</f>
        <v>612</v>
      </c>
      <c r="M50" s="170" t="e">
        <f>NA()</f>
        <v>#N/A</v>
      </c>
      <c r="N50" s="170" t="e">
        <f>NA()</f>
        <v>#N/A</v>
      </c>
      <c r="O50" s="170">
        <f>IF(ISNUMBER('実質公債費比率（分子）の構造'!O$53),'実質公債費比率（分子）の構造'!O$53,NA())</f>
        <v>673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15063</v>
      </c>
      <c r="E56" s="169"/>
      <c r="F56" s="169"/>
      <c r="G56" s="169">
        <f>'将来負担比率（分子）の構造'!J$52</f>
        <v>14593</v>
      </c>
      <c r="H56" s="169"/>
      <c r="I56" s="169"/>
      <c r="J56" s="169">
        <f>'将来負担比率（分子）の構造'!K$52</f>
        <v>13951</v>
      </c>
      <c r="K56" s="169"/>
      <c r="L56" s="169"/>
      <c r="M56" s="169">
        <f>'将来負担比率（分子）の構造'!L$52</f>
        <v>13193</v>
      </c>
      <c r="N56" s="169"/>
      <c r="O56" s="169"/>
      <c r="P56" s="169">
        <f>'将来負担比率（分子）の構造'!M$52</f>
        <v>12251</v>
      </c>
    </row>
    <row r="57" spans="1:16" x14ac:dyDescent="0.2">
      <c r="A57" s="169" t="s">
        <v>42</v>
      </c>
      <c r="B57" s="169"/>
      <c r="C57" s="169"/>
      <c r="D57" s="169">
        <f>'将来負担比率（分子）の構造'!I$51</f>
        <v>746</v>
      </c>
      <c r="E57" s="169"/>
      <c r="F57" s="169"/>
      <c r="G57" s="169">
        <f>'将来負担比率（分子）の構造'!J$51</f>
        <v>598</v>
      </c>
      <c r="H57" s="169"/>
      <c r="I57" s="169"/>
      <c r="J57" s="169">
        <f>'将来負担比率（分子）の構造'!K$51</f>
        <v>491</v>
      </c>
      <c r="K57" s="169"/>
      <c r="L57" s="169"/>
      <c r="M57" s="169">
        <f>'将来負担比率（分子）の構造'!L$51</f>
        <v>376</v>
      </c>
      <c r="N57" s="169"/>
      <c r="O57" s="169"/>
      <c r="P57" s="169">
        <f>'将来負担比率（分子）の構造'!M$51</f>
        <v>306</v>
      </c>
    </row>
    <row r="58" spans="1:16" x14ac:dyDescent="0.2">
      <c r="A58" s="169" t="s">
        <v>41</v>
      </c>
      <c r="B58" s="169"/>
      <c r="C58" s="169"/>
      <c r="D58" s="169">
        <f>'将来負担比率（分子）の構造'!I$50</f>
        <v>3018</v>
      </c>
      <c r="E58" s="169"/>
      <c r="F58" s="169"/>
      <c r="G58" s="169">
        <f>'将来負担比率（分子）の構造'!J$50</f>
        <v>2984</v>
      </c>
      <c r="H58" s="169"/>
      <c r="I58" s="169"/>
      <c r="J58" s="169">
        <f>'将来負担比率（分子）の構造'!K$50</f>
        <v>3140</v>
      </c>
      <c r="K58" s="169"/>
      <c r="L58" s="169"/>
      <c r="M58" s="169">
        <f>'将来負担比率（分子）の構造'!L$50</f>
        <v>3211</v>
      </c>
      <c r="N58" s="169"/>
      <c r="O58" s="169"/>
      <c r="P58" s="169">
        <f>'将来負担比率（分子）の構造'!M$50</f>
        <v>3242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v>
      </c>
      <c r="C61" s="169"/>
      <c r="D61" s="169"/>
      <c r="E61" s="169">
        <f>'将来負担比率（分子）の構造'!J$46</f>
        <v>1</v>
      </c>
      <c r="F61" s="169"/>
      <c r="G61" s="169"/>
      <c r="H61" s="169">
        <f>'将来負担比率（分子）の構造'!K$46</f>
        <v>1</v>
      </c>
      <c r="I61" s="169"/>
      <c r="J61" s="169"/>
      <c r="K61" s="169">
        <f>'将来負担比率（分子）の構造'!L$46</f>
        <v>0</v>
      </c>
      <c r="L61" s="169"/>
      <c r="M61" s="169"/>
      <c r="N61" s="169">
        <f>'将来負担比率（分子）の構造'!M$46</f>
        <v>0</v>
      </c>
      <c r="O61" s="169"/>
      <c r="P61" s="169"/>
    </row>
    <row r="62" spans="1:16" x14ac:dyDescent="0.2">
      <c r="A62" s="169" t="s">
        <v>35</v>
      </c>
      <c r="B62" s="169">
        <f>'将来負担比率（分子）の構造'!I$45</f>
        <v>1606</v>
      </c>
      <c r="C62" s="169"/>
      <c r="D62" s="169"/>
      <c r="E62" s="169">
        <f>'将来負担比率（分子）の構造'!J$45</f>
        <v>1606</v>
      </c>
      <c r="F62" s="169"/>
      <c r="G62" s="169"/>
      <c r="H62" s="169">
        <f>'将来負担比率（分子）の構造'!K$45</f>
        <v>1592</v>
      </c>
      <c r="I62" s="169"/>
      <c r="J62" s="169"/>
      <c r="K62" s="169">
        <f>'将来負担比率（分子）の構造'!L$45</f>
        <v>1600</v>
      </c>
      <c r="L62" s="169"/>
      <c r="M62" s="169"/>
      <c r="N62" s="169">
        <f>'将来負担比率（分子）の構造'!M$45</f>
        <v>1576</v>
      </c>
      <c r="O62" s="169"/>
      <c r="P62" s="169"/>
    </row>
    <row r="63" spans="1:16" x14ac:dyDescent="0.2">
      <c r="A63" s="169" t="s">
        <v>34</v>
      </c>
      <c r="B63" s="169">
        <f>'将来負担比率（分子）の構造'!I$44</f>
        <v>1006</v>
      </c>
      <c r="C63" s="169"/>
      <c r="D63" s="169"/>
      <c r="E63" s="169">
        <f>'将来負担比率（分子）の構造'!J$44</f>
        <v>1026</v>
      </c>
      <c r="F63" s="169"/>
      <c r="G63" s="169"/>
      <c r="H63" s="169">
        <f>'将来負担比率（分子）の構造'!K$44</f>
        <v>1007</v>
      </c>
      <c r="I63" s="169"/>
      <c r="J63" s="169"/>
      <c r="K63" s="169">
        <f>'将来負担比率（分子）の構造'!L$44</f>
        <v>958</v>
      </c>
      <c r="L63" s="169"/>
      <c r="M63" s="169"/>
      <c r="N63" s="169">
        <f>'将来負担比率（分子）の構造'!M$44</f>
        <v>848</v>
      </c>
      <c r="O63" s="169"/>
      <c r="P63" s="169"/>
    </row>
    <row r="64" spans="1:16" x14ac:dyDescent="0.2">
      <c r="A64" s="169" t="s">
        <v>33</v>
      </c>
      <c r="B64" s="169">
        <f>'将来負担比率（分子）の構造'!I$43</f>
        <v>7625</v>
      </c>
      <c r="C64" s="169"/>
      <c r="D64" s="169"/>
      <c r="E64" s="169">
        <f>'将来負担比率（分子）の構造'!J$43</f>
        <v>7229</v>
      </c>
      <c r="F64" s="169"/>
      <c r="G64" s="169"/>
      <c r="H64" s="169">
        <f>'将来負担比率（分子）の構造'!K$43</f>
        <v>7018</v>
      </c>
      <c r="I64" s="169"/>
      <c r="J64" s="169"/>
      <c r="K64" s="169">
        <f>'将来負担比率（分子）の構造'!L$43</f>
        <v>6663</v>
      </c>
      <c r="L64" s="169"/>
      <c r="M64" s="169"/>
      <c r="N64" s="169">
        <f>'将来負担比率（分子）の構造'!M$43</f>
        <v>6550</v>
      </c>
      <c r="O64" s="169"/>
      <c r="P64" s="169"/>
    </row>
    <row r="65" spans="1:16" x14ac:dyDescent="0.2">
      <c r="A65" s="169" t="s">
        <v>32</v>
      </c>
      <c r="B65" s="169">
        <f>'将来負担比率（分子）の構造'!I$42</f>
        <v>100</v>
      </c>
      <c r="C65" s="169"/>
      <c r="D65" s="169"/>
      <c r="E65" s="169">
        <f>'将来負担比率（分子）の構造'!J$42</f>
        <v>92</v>
      </c>
      <c r="F65" s="169"/>
      <c r="G65" s="169"/>
      <c r="H65" s="169">
        <f>'将来負担比率（分子）の構造'!K$42</f>
        <v>84</v>
      </c>
      <c r="I65" s="169"/>
      <c r="J65" s="169"/>
      <c r="K65" s="169">
        <f>'将来負担比率（分子）の構造'!L$42</f>
        <v>77</v>
      </c>
      <c r="L65" s="169"/>
      <c r="M65" s="169"/>
      <c r="N65" s="169">
        <f>'将来負担比率（分子）の構造'!M$42</f>
        <v>67</v>
      </c>
      <c r="O65" s="169"/>
      <c r="P65" s="169"/>
    </row>
    <row r="66" spans="1:16" x14ac:dyDescent="0.2">
      <c r="A66" s="169" t="s">
        <v>31</v>
      </c>
      <c r="B66" s="169">
        <f>'将来負担比率（分子）の構造'!I$41</f>
        <v>14840</v>
      </c>
      <c r="C66" s="169"/>
      <c r="D66" s="169"/>
      <c r="E66" s="169">
        <f>'将来負担比率（分子）の構造'!J$41</f>
        <v>14438</v>
      </c>
      <c r="F66" s="169"/>
      <c r="G66" s="169"/>
      <c r="H66" s="169">
        <f>'将来負担比率（分子）の構造'!K$41</f>
        <v>13937</v>
      </c>
      <c r="I66" s="169"/>
      <c r="J66" s="169"/>
      <c r="K66" s="169">
        <f>'将来負担比率（分子）の構造'!L$41</f>
        <v>13065</v>
      </c>
      <c r="L66" s="169"/>
      <c r="M66" s="169"/>
      <c r="N66" s="169">
        <f>'将来負担比率（分子）の構造'!M$41</f>
        <v>12100</v>
      </c>
      <c r="O66" s="169"/>
      <c r="P66" s="169"/>
    </row>
    <row r="67" spans="1:16" x14ac:dyDescent="0.2">
      <c r="A67" s="169" t="s">
        <v>71</v>
      </c>
      <c r="B67" s="169" t="e">
        <f>NA()</f>
        <v>#N/A</v>
      </c>
      <c r="C67" s="169">
        <f>IF(ISNUMBER('将来負担比率（分子）の構造'!I$53), IF('将来負担比率（分子）の構造'!I$53 &lt; 0, 0, '将来負担比率（分子）の構造'!I$53), NA())</f>
        <v>6349</v>
      </c>
      <c r="D67" s="169" t="e">
        <f>NA()</f>
        <v>#N/A</v>
      </c>
      <c r="E67" s="169" t="e">
        <f>NA()</f>
        <v>#N/A</v>
      </c>
      <c r="F67" s="169">
        <f>IF(ISNUMBER('将来負担比率（分子）の構造'!J$53), IF('将来負担比率（分子）の構造'!J$53 &lt; 0, 0, '将来負担比率（分子）の構造'!J$53), NA())</f>
        <v>6217</v>
      </c>
      <c r="G67" s="169" t="e">
        <f>NA()</f>
        <v>#N/A</v>
      </c>
      <c r="H67" s="169" t="e">
        <f>NA()</f>
        <v>#N/A</v>
      </c>
      <c r="I67" s="169">
        <f>IF(ISNUMBER('将来負担比率（分子）の構造'!K$53), IF('将来負担比率（分子）の構造'!K$53 &lt; 0, 0, '将来負担比率（分子）の構造'!K$53), NA())</f>
        <v>6057</v>
      </c>
      <c r="J67" s="169" t="e">
        <f>NA()</f>
        <v>#N/A</v>
      </c>
      <c r="K67" s="169" t="e">
        <f>NA()</f>
        <v>#N/A</v>
      </c>
      <c r="L67" s="169">
        <f>IF(ISNUMBER('将来負担比率（分子）の構造'!L$53), IF('将来負担比率（分子）の構造'!L$53 &lt; 0, 0, '将来負担比率（分子）の構造'!L$53), NA())</f>
        <v>5583</v>
      </c>
      <c r="M67" s="169" t="e">
        <f>NA()</f>
        <v>#N/A</v>
      </c>
      <c r="N67" s="169" t="e">
        <f>NA()</f>
        <v>#N/A</v>
      </c>
      <c r="O67" s="169">
        <f>IF(ISNUMBER('将来負担比率（分子）の構造'!M$53), IF('将来負担比率（分子）の構造'!M$53 &lt; 0, 0, '将来負担比率（分子）の構造'!M$53), NA())</f>
        <v>5342</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1938</v>
      </c>
      <c r="C72" s="173">
        <f>基金残高に係る経年分析!G55</f>
        <v>1981</v>
      </c>
      <c r="D72" s="173">
        <f>基金残高に係る経年分析!H55</f>
        <v>1928</v>
      </c>
    </row>
    <row r="73" spans="1:16" x14ac:dyDescent="0.2">
      <c r="A73" s="172" t="s">
        <v>74</v>
      </c>
      <c r="B73" s="173">
        <f>基金残高に係る経年分析!F56</f>
        <v>341</v>
      </c>
      <c r="C73" s="173">
        <f>基金残高に係る経年分析!G56</f>
        <v>341</v>
      </c>
      <c r="D73" s="173">
        <f>基金残高に係る経年分析!H56</f>
        <v>308</v>
      </c>
    </row>
    <row r="74" spans="1:16" x14ac:dyDescent="0.2">
      <c r="A74" s="172" t="s">
        <v>75</v>
      </c>
      <c r="B74" s="173">
        <f>基金残高に係る経年分析!F57</f>
        <v>1639</v>
      </c>
      <c r="C74" s="173">
        <f>基金残高に係る経年分析!G57</f>
        <v>1565</v>
      </c>
      <c r="D74" s="173">
        <f>基金残高に係る経年分析!H57</f>
        <v>1642</v>
      </c>
    </row>
  </sheetData>
  <sheetProtection algorithmName="SHA-512" hashValue="uPp5UVULkt5R9YCqvLeB/LPYrw78GVRIguPllrDTcJUysT9oJ9aqgsQutCWcVJOaSzCxmckmwVKkUfB/fR5I9w==" saltValue="pELvfvXuc3ogm0XzbZbc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1682562</v>
      </c>
      <c r="S5" s="690"/>
      <c r="T5" s="690"/>
      <c r="U5" s="690"/>
      <c r="V5" s="690"/>
      <c r="W5" s="690"/>
      <c r="X5" s="690"/>
      <c r="Y5" s="715"/>
      <c r="Z5" s="728">
        <v>17.600000000000001</v>
      </c>
      <c r="AA5" s="728"/>
      <c r="AB5" s="728"/>
      <c r="AC5" s="728"/>
      <c r="AD5" s="729">
        <v>1682562</v>
      </c>
      <c r="AE5" s="729"/>
      <c r="AF5" s="729"/>
      <c r="AG5" s="729"/>
      <c r="AH5" s="729"/>
      <c r="AI5" s="729"/>
      <c r="AJ5" s="729"/>
      <c r="AK5" s="729"/>
      <c r="AL5" s="716">
        <v>27.6</v>
      </c>
      <c r="AM5" s="698"/>
      <c r="AN5" s="698"/>
      <c r="AO5" s="717"/>
      <c r="AP5" s="692" t="s">
        <v>216</v>
      </c>
      <c r="AQ5" s="693"/>
      <c r="AR5" s="693"/>
      <c r="AS5" s="693"/>
      <c r="AT5" s="693"/>
      <c r="AU5" s="693"/>
      <c r="AV5" s="693"/>
      <c r="AW5" s="693"/>
      <c r="AX5" s="693"/>
      <c r="AY5" s="693"/>
      <c r="AZ5" s="693"/>
      <c r="BA5" s="693"/>
      <c r="BB5" s="693"/>
      <c r="BC5" s="693"/>
      <c r="BD5" s="693"/>
      <c r="BE5" s="693"/>
      <c r="BF5" s="694"/>
      <c r="BG5" s="634">
        <v>1638472</v>
      </c>
      <c r="BH5" s="635"/>
      <c r="BI5" s="635"/>
      <c r="BJ5" s="635"/>
      <c r="BK5" s="635"/>
      <c r="BL5" s="635"/>
      <c r="BM5" s="635"/>
      <c r="BN5" s="636"/>
      <c r="BO5" s="672">
        <v>97.4</v>
      </c>
      <c r="BP5" s="672"/>
      <c r="BQ5" s="672"/>
      <c r="BR5" s="672"/>
      <c r="BS5" s="673" t="s">
        <v>122</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73270</v>
      </c>
      <c r="S6" s="635"/>
      <c r="T6" s="635"/>
      <c r="U6" s="635"/>
      <c r="V6" s="635"/>
      <c r="W6" s="635"/>
      <c r="X6" s="635"/>
      <c r="Y6" s="636"/>
      <c r="Z6" s="672">
        <v>0.8</v>
      </c>
      <c r="AA6" s="672"/>
      <c r="AB6" s="672"/>
      <c r="AC6" s="672"/>
      <c r="AD6" s="673">
        <v>73270</v>
      </c>
      <c r="AE6" s="673"/>
      <c r="AF6" s="673"/>
      <c r="AG6" s="673"/>
      <c r="AH6" s="673"/>
      <c r="AI6" s="673"/>
      <c r="AJ6" s="673"/>
      <c r="AK6" s="673"/>
      <c r="AL6" s="637">
        <v>1.2</v>
      </c>
      <c r="AM6" s="638"/>
      <c r="AN6" s="638"/>
      <c r="AO6" s="674"/>
      <c r="AP6" s="631" t="s">
        <v>221</v>
      </c>
      <c r="AQ6" s="632"/>
      <c r="AR6" s="632"/>
      <c r="AS6" s="632"/>
      <c r="AT6" s="632"/>
      <c r="AU6" s="632"/>
      <c r="AV6" s="632"/>
      <c r="AW6" s="632"/>
      <c r="AX6" s="632"/>
      <c r="AY6" s="632"/>
      <c r="AZ6" s="632"/>
      <c r="BA6" s="632"/>
      <c r="BB6" s="632"/>
      <c r="BC6" s="632"/>
      <c r="BD6" s="632"/>
      <c r="BE6" s="632"/>
      <c r="BF6" s="633"/>
      <c r="BG6" s="634">
        <v>1638472</v>
      </c>
      <c r="BH6" s="635"/>
      <c r="BI6" s="635"/>
      <c r="BJ6" s="635"/>
      <c r="BK6" s="635"/>
      <c r="BL6" s="635"/>
      <c r="BM6" s="635"/>
      <c r="BN6" s="636"/>
      <c r="BO6" s="672">
        <v>97.4</v>
      </c>
      <c r="BP6" s="672"/>
      <c r="BQ6" s="672"/>
      <c r="BR6" s="672"/>
      <c r="BS6" s="673" t="s">
        <v>122</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68063</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68063</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536</v>
      </c>
      <c r="S7" s="635"/>
      <c r="T7" s="635"/>
      <c r="U7" s="635"/>
      <c r="V7" s="635"/>
      <c r="W7" s="635"/>
      <c r="X7" s="635"/>
      <c r="Y7" s="636"/>
      <c r="Z7" s="672">
        <v>0</v>
      </c>
      <c r="AA7" s="672"/>
      <c r="AB7" s="672"/>
      <c r="AC7" s="672"/>
      <c r="AD7" s="673">
        <v>536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715665</v>
      </c>
      <c r="BH7" s="635"/>
      <c r="BI7" s="635"/>
      <c r="BJ7" s="635"/>
      <c r="BK7" s="635"/>
      <c r="BL7" s="635"/>
      <c r="BM7" s="635"/>
      <c r="BN7" s="636"/>
      <c r="BO7" s="672">
        <v>42.5</v>
      </c>
      <c r="BP7" s="672"/>
      <c r="BQ7" s="672"/>
      <c r="BR7" s="672"/>
      <c r="BS7" s="673" t="s">
        <v>122</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1220136</v>
      </c>
      <c r="CS7" s="635"/>
      <c r="CT7" s="635"/>
      <c r="CU7" s="635"/>
      <c r="CV7" s="635"/>
      <c r="CW7" s="635"/>
      <c r="CX7" s="635"/>
      <c r="CY7" s="636"/>
      <c r="CZ7" s="672">
        <v>13.2</v>
      </c>
      <c r="DA7" s="672"/>
      <c r="DB7" s="672"/>
      <c r="DC7" s="672"/>
      <c r="DD7" s="640">
        <v>38109</v>
      </c>
      <c r="DE7" s="635"/>
      <c r="DF7" s="635"/>
      <c r="DG7" s="635"/>
      <c r="DH7" s="635"/>
      <c r="DI7" s="635"/>
      <c r="DJ7" s="635"/>
      <c r="DK7" s="635"/>
      <c r="DL7" s="635"/>
      <c r="DM7" s="635"/>
      <c r="DN7" s="635"/>
      <c r="DO7" s="635"/>
      <c r="DP7" s="636"/>
      <c r="DQ7" s="640">
        <v>1069625</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9410</v>
      </c>
      <c r="S8" s="635"/>
      <c r="T8" s="635"/>
      <c r="U8" s="635"/>
      <c r="V8" s="635"/>
      <c r="W8" s="635"/>
      <c r="X8" s="635"/>
      <c r="Y8" s="636"/>
      <c r="Z8" s="672">
        <v>0.1</v>
      </c>
      <c r="AA8" s="672"/>
      <c r="AB8" s="672"/>
      <c r="AC8" s="672"/>
      <c r="AD8" s="673">
        <v>9410</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28408</v>
      </c>
      <c r="BH8" s="635"/>
      <c r="BI8" s="635"/>
      <c r="BJ8" s="635"/>
      <c r="BK8" s="635"/>
      <c r="BL8" s="635"/>
      <c r="BM8" s="635"/>
      <c r="BN8" s="636"/>
      <c r="BO8" s="672">
        <v>1.7</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2935341</v>
      </c>
      <c r="CS8" s="635"/>
      <c r="CT8" s="635"/>
      <c r="CU8" s="635"/>
      <c r="CV8" s="635"/>
      <c r="CW8" s="635"/>
      <c r="CX8" s="635"/>
      <c r="CY8" s="636"/>
      <c r="CZ8" s="672">
        <v>31.8</v>
      </c>
      <c r="DA8" s="672"/>
      <c r="DB8" s="672"/>
      <c r="DC8" s="672"/>
      <c r="DD8" s="640">
        <v>33943</v>
      </c>
      <c r="DE8" s="635"/>
      <c r="DF8" s="635"/>
      <c r="DG8" s="635"/>
      <c r="DH8" s="635"/>
      <c r="DI8" s="635"/>
      <c r="DJ8" s="635"/>
      <c r="DK8" s="635"/>
      <c r="DL8" s="635"/>
      <c r="DM8" s="635"/>
      <c r="DN8" s="635"/>
      <c r="DO8" s="635"/>
      <c r="DP8" s="636"/>
      <c r="DQ8" s="640">
        <v>1855606</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10803</v>
      </c>
      <c r="S9" s="635"/>
      <c r="T9" s="635"/>
      <c r="U9" s="635"/>
      <c r="V9" s="635"/>
      <c r="W9" s="635"/>
      <c r="X9" s="635"/>
      <c r="Y9" s="636"/>
      <c r="Z9" s="672">
        <v>0.1</v>
      </c>
      <c r="AA9" s="672"/>
      <c r="AB9" s="672"/>
      <c r="AC9" s="672"/>
      <c r="AD9" s="673">
        <v>10803</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604628</v>
      </c>
      <c r="BH9" s="635"/>
      <c r="BI9" s="635"/>
      <c r="BJ9" s="635"/>
      <c r="BK9" s="635"/>
      <c r="BL9" s="635"/>
      <c r="BM9" s="635"/>
      <c r="BN9" s="636"/>
      <c r="BO9" s="672">
        <v>35.9</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1052232</v>
      </c>
      <c r="CS9" s="635"/>
      <c r="CT9" s="635"/>
      <c r="CU9" s="635"/>
      <c r="CV9" s="635"/>
      <c r="CW9" s="635"/>
      <c r="CX9" s="635"/>
      <c r="CY9" s="636"/>
      <c r="CZ9" s="672">
        <v>11.4</v>
      </c>
      <c r="DA9" s="672"/>
      <c r="DB9" s="672"/>
      <c r="DC9" s="672"/>
      <c r="DD9" s="640">
        <v>6655</v>
      </c>
      <c r="DE9" s="635"/>
      <c r="DF9" s="635"/>
      <c r="DG9" s="635"/>
      <c r="DH9" s="635"/>
      <c r="DI9" s="635"/>
      <c r="DJ9" s="635"/>
      <c r="DK9" s="635"/>
      <c r="DL9" s="635"/>
      <c r="DM9" s="635"/>
      <c r="DN9" s="635"/>
      <c r="DO9" s="635"/>
      <c r="DP9" s="636"/>
      <c r="DQ9" s="640">
        <v>968860</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34613</v>
      </c>
      <c r="BH10" s="635"/>
      <c r="BI10" s="635"/>
      <c r="BJ10" s="635"/>
      <c r="BK10" s="635"/>
      <c r="BL10" s="635"/>
      <c r="BM10" s="635"/>
      <c r="BN10" s="636"/>
      <c r="BO10" s="672">
        <v>2.1</v>
      </c>
      <c r="BP10" s="672"/>
      <c r="BQ10" s="672"/>
      <c r="BR10" s="672"/>
      <c r="BS10" s="673" t="s">
        <v>122</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359791</v>
      </c>
      <c r="S11" s="635"/>
      <c r="T11" s="635"/>
      <c r="U11" s="635"/>
      <c r="V11" s="635"/>
      <c r="W11" s="635"/>
      <c r="X11" s="635"/>
      <c r="Y11" s="636"/>
      <c r="Z11" s="637">
        <v>3.8</v>
      </c>
      <c r="AA11" s="638"/>
      <c r="AB11" s="638"/>
      <c r="AC11" s="639"/>
      <c r="AD11" s="640">
        <v>359791</v>
      </c>
      <c r="AE11" s="635"/>
      <c r="AF11" s="635"/>
      <c r="AG11" s="635"/>
      <c r="AH11" s="635"/>
      <c r="AI11" s="635"/>
      <c r="AJ11" s="635"/>
      <c r="AK11" s="636"/>
      <c r="AL11" s="637">
        <v>5.9</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48016</v>
      </c>
      <c r="BH11" s="635"/>
      <c r="BI11" s="635"/>
      <c r="BJ11" s="635"/>
      <c r="BK11" s="635"/>
      <c r="BL11" s="635"/>
      <c r="BM11" s="635"/>
      <c r="BN11" s="636"/>
      <c r="BO11" s="672">
        <v>2.9</v>
      </c>
      <c r="BP11" s="672"/>
      <c r="BQ11" s="672"/>
      <c r="BR11" s="672"/>
      <c r="BS11" s="673" t="s">
        <v>122</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301788</v>
      </c>
      <c r="CS11" s="635"/>
      <c r="CT11" s="635"/>
      <c r="CU11" s="635"/>
      <c r="CV11" s="635"/>
      <c r="CW11" s="635"/>
      <c r="CX11" s="635"/>
      <c r="CY11" s="636"/>
      <c r="CZ11" s="672">
        <v>3.3</v>
      </c>
      <c r="DA11" s="672"/>
      <c r="DB11" s="672"/>
      <c r="DC11" s="672"/>
      <c r="DD11" s="640">
        <v>111196</v>
      </c>
      <c r="DE11" s="635"/>
      <c r="DF11" s="635"/>
      <c r="DG11" s="635"/>
      <c r="DH11" s="635"/>
      <c r="DI11" s="635"/>
      <c r="DJ11" s="635"/>
      <c r="DK11" s="635"/>
      <c r="DL11" s="635"/>
      <c r="DM11" s="635"/>
      <c r="DN11" s="635"/>
      <c r="DO11" s="635"/>
      <c r="DP11" s="636"/>
      <c r="DQ11" s="640">
        <v>202186</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770291</v>
      </c>
      <c r="BH12" s="635"/>
      <c r="BI12" s="635"/>
      <c r="BJ12" s="635"/>
      <c r="BK12" s="635"/>
      <c r="BL12" s="635"/>
      <c r="BM12" s="635"/>
      <c r="BN12" s="636"/>
      <c r="BO12" s="672">
        <v>45.8</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108962</v>
      </c>
      <c r="CS12" s="635"/>
      <c r="CT12" s="635"/>
      <c r="CU12" s="635"/>
      <c r="CV12" s="635"/>
      <c r="CW12" s="635"/>
      <c r="CX12" s="635"/>
      <c r="CY12" s="636"/>
      <c r="CZ12" s="672">
        <v>1.2</v>
      </c>
      <c r="DA12" s="672"/>
      <c r="DB12" s="672"/>
      <c r="DC12" s="672"/>
      <c r="DD12" s="640">
        <v>3013</v>
      </c>
      <c r="DE12" s="635"/>
      <c r="DF12" s="635"/>
      <c r="DG12" s="635"/>
      <c r="DH12" s="635"/>
      <c r="DI12" s="635"/>
      <c r="DJ12" s="635"/>
      <c r="DK12" s="635"/>
      <c r="DL12" s="635"/>
      <c r="DM12" s="635"/>
      <c r="DN12" s="635"/>
      <c r="DO12" s="635"/>
      <c r="DP12" s="636"/>
      <c r="DQ12" s="640">
        <v>100140</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764672</v>
      </c>
      <c r="BH13" s="635"/>
      <c r="BI13" s="635"/>
      <c r="BJ13" s="635"/>
      <c r="BK13" s="635"/>
      <c r="BL13" s="635"/>
      <c r="BM13" s="635"/>
      <c r="BN13" s="636"/>
      <c r="BO13" s="672">
        <v>45.4</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905609</v>
      </c>
      <c r="CS13" s="635"/>
      <c r="CT13" s="635"/>
      <c r="CU13" s="635"/>
      <c r="CV13" s="635"/>
      <c r="CW13" s="635"/>
      <c r="CX13" s="635"/>
      <c r="CY13" s="636"/>
      <c r="CZ13" s="672">
        <v>9.8000000000000007</v>
      </c>
      <c r="DA13" s="672"/>
      <c r="DB13" s="672"/>
      <c r="DC13" s="672"/>
      <c r="DD13" s="640">
        <v>202642</v>
      </c>
      <c r="DE13" s="635"/>
      <c r="DF13" s="635"/>
      <c r="DG13" s="635"/>
      <c r="DH13" s="635"/>
      <c r="DI13" s="635"/>
      <c r="DJ13" s="635"/>
      <c r="DK13" s="635"/>
      <c r="DL13" s="635"/>
      <c r="DM13" s="635"/>
      <c r="DN13" s="635"/>
      <c r="DO13" s="635"/>
      <c r="DP13" s="636"/>
      <c r="DQ13" s="640">
        <v>700360</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535</v>
      </c>
      <c r="S14" s="635"/>
      <c r="T14" s="635"/>
      <c r="U14" s="635"/>
      <c r="V14" s="635"/>
      <c r="W14" s="635"/>
      <c r="X14" s="635"/>
      <c r="Y14" s="636"/>
      <c r="Z14" s="672">
        <v>0</v>
      </c>
      <c r="AA14" s="672"/>
      <c r="AB14" s="672"/>
      <c r="AC14" s="672"/>
      <c r="AD14" s="673">
        <v>535</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65992</v>
      </c>
      <c r="BH14" s="635"/>
      <c r="BI14" s="635"/>
      <c r="BJ14" s="635"/>
      <c r="BK14" s="635"/>
      <c r="BL14" s="635"/>
      <c r="BM14" s="635"/>
      <c r="BN14" s="636"/>
      <c r="BO14" s="672">
        <v>3.9</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430864</v>
      </c>
      <c r="CS14" s="635"/>
      <c r="CT14" s="635"/>
      <c r="CU14" s="635"/>
      <c r="CV14" s="635"/>
      <c r="CW14" s="635"/>
      <c r="CX14" s="635"/>
      <c r="CY14" s="636"/>
      <c r="CZ14" s="672">
        <v>4.7</v>
      </c>
      <c r="DA14" s="672"/>
      <c r="DB14" s="672"/>
      <c r="DC14" s="672"/>
      <c r="DD14" s="640">
        <v>7834</v>
      </c>
      <c r="DE14" s="635"/>
      <c r="DF14" s="635"/>
      <c r="DG14" s="635"/>
      <c r="DH14" s="635"/>
      <c r="DI14" s="635"/>
      <c r="DJ14" s="635"/>
      <c r="DK14" s="635"/>
      <c r="DL14" s="635"/>
      <c r="DM14" s="635"/>
      <c r="DN14" s="635"/>
      <c r="DO14" s="635"/>
      <c r="DP14" s="636"/>
      <c r="DQ14" s="640">
        <v>373964</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86524</v>
      </c>
      <c r="BH15" s="635"/>
      <c r="BI15" s="635"/>
      <c r="BJ15" s="635"/>
      <c r="BK15" s="635"/>
      <c r="BL15" s="635"/>
      <c r="BM15" s="635"/>
      <c r="BN15" s="636"/>
      <c r="BO15" s="672">
        <v>5.0999999999999996</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862817</v>
      </c>
      <c r="CS15" s="635"/>
      <c r="CT15" s="635"/>
      <c r="CU15" s="635"/>
      <c r="CV15" s="635"/>
      <c r="CW15" s="635"/>
      <c r="CX15" s="635"/>
      <c r="CY15" s="636"/>
      <c r="CZ15" s="672">
        <v>9.3000000000000007</v>
      </c>
      <c r="DA15" s="672"/>
      <c r="DB15" s="672"/>
      <c r="DC15" s="672"/>
      <c r="DD15" s="640">
        <v>107712</v>
      </c>
      <c r="DE15" s="635"/>
      <c r="DF15" s="635"/>
      <c r="DG15" s="635"/>
      <c r="DH15" s="635"/>
      <c r="DI15" s="635"/>
      <c r="DJ15" s="635"/>
      <c r="DK15" s="635"/>
      <c r="DL15" s="635"/>
      <c r="DM15" s="635"/>
      <c r="DN15" s="635"/>
      <c r="DO15" s="635"/>
      <c r="DP15" s="636"/>
      <c r="DQ15" s="640">
        <v>698723</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8826</v>
      </c>
      <c r="S16" s="635"/>
      <c r="T16" s="635"/>
      <c r="U16" s="635"/>
      <c r="V16" s="635"/>
      <c r="W16" s="635"/>
      <c r="X16" s="635"/>
      <c r="Y16" s="636"/>
      <c r="Z16" s="672">
        <v>0.1</v>
      </c>
      <c r="AA16" s="672"/>
      <c r="AB16" s="672"/>
      <c r="AC16" s="672"/>
      <c r="AD16" s="673">
        <v>8826</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28440</v>
      </c>
      <c r="S17" s="635"/>
      <c r="T17" s="635"/>
      <c r="U17" s="635"/>
      <c r="V17" s="635"/>
      <c r="W17" s="635"/>
      <c r="X17" s="635"/>
      <c r="Y17" s="636"/>
      <c r="Z17" s="672">
        <v>0.3</v>
      </c>
      <c r="AA17" s="672"/>
      <c r="AB17" s="672"/>
      <c r="AC17" s="672"/>
      <c r="AD17" s="673">
        <v>28440</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1354848</v>
      </c>
      <c r="CS17" s="635"/>
      <c r="CT17" s="635"/>
      <c r="CU17" s="635"/>
      <c r="CV17" s="635"/>
      <c r="CW17" s="635"/>
      <c r="CX17" s="635"/>
      <c r="CY17" s="636"/>
      <c r="CZ17" s="672">
        <v>14.7</v>
      </c>
      <c r="DA17" s="672"/>
      <c r="DB17" s="672"/>
      <c r="DC17" s="672"/>
      <c r="DD17" s="640" t="s">
        <v>122</v>
      </c>
      <c r="DE17" s="635"/>
      <c r="DF17" s="635"/>
      <c r="DG17" s="635"/>
      <c r="DH17" s="635"/>
      <c r="DI17" s="635"/>
      <c r="DJ17" s="635"/>
      <c r="DK17" s="635"/>
      <c r="DL17" s="635"/>
      <c r="DM17" s="635"/>
      <c r="DN17" s="635"/>
      <c r="DO17" s="635"/>
      <c r="DP17" s="636"/>
      <c r="DQ17" s="640">
        <v>1324438</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14236</v>
      </c>
      <c r="S18" s="635"/>
      <c r="T18" s="635"/>
      <c r="U18" s="635"/>
      <c r="V18" s="635"/>
      <c r="W18" s="635"/>
      <c r="X18" s="635"/>
      <c r="Y18" s="636"/>
      <c r="Z18" s="672">
        <v>0.1</v>
      </c>
      <c r="AA18" s="672"/>
      <c r="AB18" s="672"/>
      <c r="AC18" s="672"/>
      <c r="AD18" s="673">
        <v>14236</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13698</v>
      </c>
      <c r="S19" s="635"/>
      <c r="T19" s="635"/>
      <c r="U19" s="635"/>
      <c r="V19" s="635"/>
      <c r="W19" s="635"/>
      <c r="X19" s="635"/>
      <c r="Y19" s="636"/>
      <c r="Z19" s="672">
        <v>0.1</v>
      </c>
      <c r="AA19" s="672"/>
      <c r="AB19" s="672"/>
      <c r="AC19" s="672"/>
      <c r="AD19" s="673">
        <v>13698</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44090</v>
      </c>
      <c r="BH19" s="635"/>
      <c r="BI19" s="635"/>
      <c r="BJ19" s="635"/>
      <c r="BK19" s="635"/>
      <c r="BL19" s="635"/>
      <c r="BM19" s="635"/>
      <c r="BN19" s="636"/>
      <c r="BO19" s="672">
        <v>2.6</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538</v>
      </c>
      <c r="S20" s="635"/>
      <c r="T20" s="635"/>
      <c r="U20" s="635"/>
      <c r="V20" s="635"/>
      <c r="W20" s="635"/>
      <c r="X20" s="635"/>
      <c r="Y20" s="636"/>
      <c r="Z20" s="672">
        <v>0</v>
      </c>
      <c r="AA20" s="672"/>
      <c r="AB20" s="672"/>
      <c r="AC20" s="672"/>
      <c r="AD20" s="673">
        <v>538</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44090</v>
      </c>
      <c r="BH20" s="635"/>
      <c r="BI20" s="635"/>
      <c r="BJ20" s="635"/>
      <c r="BK20" s="635"/>
      <c r="BL20" s="635"/>
      <c r="BM20" s="635"/>
      <c r="BN20" s="636"/>
      <c r="BO20" s="672">
        <v>2.6</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9240660</v>
      </c>
      <c r="CS20" s="635"/>
      <c r="CT20" s="635"/>
      <c r="CU20" s="635"/>
      <c r="CV20" s="635"/>
      <c r="CW20" s="635"/>
      <c r="CX20" s="635"/>
      <c r="CY20" s="636"/>
      <c r="CZ20" s="672">
        <v>100</v>
      </c>
      <c r="DA20" s="672"/>
      <c r="DB20" s="672"/>
      <c r="DC20" s="672"/>
      <c r="DD20" s="640">
        <v>511104</v>
      </c>
      <c r="DE20" s="635"/>
      <c r="DF20" s="635"/>
      <c r="DG20" s="635"/>
      <c r="DH20" s="635"/>
      <c r="DI20" s="635"/>
      <c r="DJ20" s="635"/>
      <c r="DK20" s="635"/>
      <c r="DL20" s="635"/>
      <c r="DM20" s="635"/>
      <c r="DN20" s="635"/>
      <c r="DO20" s="635"/>
      <c r="DP20" s="636"/>
      <c r="DQ20" s="640">
        <v>7361965</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4327041</v>
      </c>
      <c r="S21" s="635"/>
      <c r="T21" s="635"/>
      <c r="U21" s="635"/>
      <c r="V21" s="635"/>
      <c r="W21" s="635"/>
      <c r="X21" s="635"/>
      <c r="Y21" s="636"/>
      <c r="Z21" s="672">
        <v>45.2</v>
      </c>
      <c r="AA21" s="672"/>
      <c r="AB21" s="672"/>
      <c r="AC21" s="672"/>
      <c r="AD21" s="673">
        <v>3898941</v>
      </c>
      <c r="AE21" s="673"/>
      <c r="AF21" s="673"/>
      <c r="AG21" s="673"/>
      <c r="AH21" s="673"/>
      <c r="AI21" s="673"/>
      <c r="AJ21" s="673"/>
      <c r="AK21" s="673"/>
      <c r="AL21" s="637">
        <v>63.9</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44090</v>
      </c>
      <c r="BH21" s="635"/>
      <c r="BI21" s="635"/>
      <c r="BJ21" s="635"/>
      <c r="BK21" s="635"/>
      <c r="BL21" s="635"/>
      <c r="BM21" s="635"/>
      <c r="BN21" s="636"/>
      <c r="BO21" s="672">
        <v>2.6</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3898941</v>
      </c>
      <c r="S22" s="635"/>
      <c r="T22" s="635"/>
      <c r="U22" s="635"/>
      <c r="V22" s="635"/>
      <c r="W22" s="635"/>
      <c r="X22" s="635"/>
      <c r="Y22" s="636"/>
      <c r="Z22" s="672">
        <v>40.700000000000003</v>
      </c>
      <c r="AA22" s="672"/>
      <c r="AB22" s="672"/>
      <c r="AC22" s="672"/>
      <c r="AD22" s="673">
        <v>3898941</v>
      </c>
      <c r="AE22" s="673"/>
      <c r="AF22" s="673"/>
      <c r="AG22" s="673"/>
      <c r="AH22" s="673"/>
      <c r="AI22" s="673"/>
      <c r="AJ22" s="673"/>
      <c r="AK22" s="673"/>
      <c r="AL22" s="637">
        <v>63.9</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428100</v>
      </c>
      <c r="S23" s="635"/>
      <c r="T23" s="635"/>
      <c r="U23" s="635"/>
      <c r="V23" s="635"/>
      <c r="W23" s="635"/>
      <c r="X23" s="635"/>
      <c r="Y23" s="636"/>
      <c r="Z23" s="672">
        <v>4.5</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4340057</v>
      </c>
      <c r="CS24" s="690"/>
      <c r="CT24" s="690"/>
      <c r="CU24" s="690"/>
      <c r="CV24" s="690"/>
      <c r="CW24" s="690"/>
      <c r="CX24" s="690"/>
      <c r="CY24" s="715"/>
      <c r="CZ24" s="716">
        <v>47</v>
      </c>
      <c r="DA24" s="698"/>
      <c r="DB24" s="698"/>
      <c r="DC24" s="718"/>
      <c r="DD24" s="714">
        <v>3320531</v>
      </c>
      <c r="DE24" s="690"/>
      <c r="DF24" s="690"/>
      <c r="DG24" s="690"/>
      <c r="DH24" s="690"/>
      <c r="DI24" s="690"/>
      <c r="DJ24" s="690"/>
      <c r="DK24" s="715"/>
      <c r="DL24" s="714">
        <v>3052117</v>
      </c>
      <c r="DM24" s="690"/>
      <c r="DN24" s="690"/>
      <c r="DO24" s="690"/>
      <c r="DP24" s="690"/>
      <c r="DQ24" s="690"/>
      <c r="DR24" s="690"/>
      <c r="DS24" s="690"/>
      <c r="DT24" s="690"/>
      <c r="DU24" s="690"/>
      <c r="DV24" s="715"/>
      <c r="DW24" s="716">
        <v>50</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6515450</v>
      </c>
      <c r="S25" s="635"/>
      <c r="T25" s="635"/>
      <c r="U25" s="635"/>
      <c r="V25" s="635"/>
      <c r="W25" s="635"/>
      <c r="X25" s="635"/>
      <c r="Y25" s="636"/>
      <c r="Z25" s="672">
        <v>68</v>
      </c>
      <c r="AA25" s="672"/>
      <c r="AB25" s="672"/>
      <c r="AC25" s="672"/>
      <c r="AD25" s="673">
        <v>6087350</v>
      </c>
      <c r="AE25" s="673"/>
      <c r="AF25" s="673"/>
      <c r="AG25" s="673"/>
      <c r="AH25" s="673"/>
      <c r="AI25" s="673"/>
      <c r="AJ25" s="673"/>
      <c r="AK25" s="673"/>
      <c r="AL25" s="637">
        <v>99.7</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1672852</v>
      </c>
      <c r="CS25" s="647"/>
      <c r="CT25" s="647"/>
      <c r="CU25" s="647"/>
      <c r="CV25" s="647"/>
      <c r="CW25" s="647"/>
      <c r="CX25" s="647"/>
      <c r="CY25" s="648"/>
      <c r="CZ25" s="637">
        <v>18.100000000000001</v>
      </c>
      <c r="DA25" s="649"/>
      <c r="DB25" s="649"/>
      <c r="DC25" s="650"/>
      <c r="DD25" s="640">
        <v>1496503</v>
      </c>
      <c r="DE25" s="647"/>
      <c r="DF25" s="647"/>
      <c r="DG25" s="647"/>
      <c r="DH25" s="647"/>
      <c r="DI25" s="647"/>
      <c r="DJ25" s="647"/>
      <c r="DK25" s="648"/>
      <c r="DL25" s="640">
        <v>1433466</v>
      </c>
      <c r="DM25" s="647"/>
      <c r="DN25" s="647"/>
      <c r="DO25" s="647"/>
      <c r="DP25" s="647"/>
      <c r="DQ25" s="647"/>
      <c r="DR25" s="647"/>
      <c r="DS25" s="647"/>
      <c r="DT25" s="647"/>
      <c r="DU25" s="647"/>
      <c r="DV25" s="648"/>
      <c r="DW25" s="637">
        <v>23.5</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1063</v>
      </c>
      <c r="S26" s="635"/>
      <c r="T26" s="635"/>
      <c r="U26" s="635"/>
      <c r="V26" s="635"/>
      <c r="W26" s="635"/>
      <c r="X26" s="635"/>
      <c r="Y26" s="636"/>
      <c r="Z26" s="672">
        <v>0</v>
      </c>
      <c r="AA26" s="672"/>
      <c r="AB26" s="672"/>
      <c r="AC26" s="672"/>
      <c r="AD26" s="673">
        <v>1063</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891967</v>
      </c>
      <c r="CS26" s="635"/>
      <c r="CT26" s="635"/>
      <c r="CU26" s="635"/>
      <c r="CV26" s="635"/>
      <c r="CW26" s="635"/>
      <c r="CX26" s="635"/>
      <c r="CY26" s="636"/>
      <c r="CZ26" s="637">
        <v>9.6999999999999993</v>
      </c>
      <c r="DA26" s="649"/>
      <c r="DB26" s="649"/>
      <c r="DC26" s="650"/>
      <c r="DD26" s="640">
        <v>777114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48680</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1682562</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1312357</v>
      </c>
      <c r="CS27" s="647"/>
      <c r="CT27" s="647"/>
      <c r="CU27" s="647"/>
      <c r="CV27" s="647"/>
      <c r="CW27" s="647"/>
      <c r="CX27" s="647"/>
      <c r="CY27" s="648"/>
      <c r="CZ27" s="637">
        <v>14.2</v>
      </c>
      <c r="DA27" s="649"/>
      <c r="DB27" s="649"/>
      <c r="DC27" s="650"/>
      <c r="DD27" s="640">
        <v>499590</v>
      </c>
      <c r="DE27" s="647"/>
      <c r="DF27" s="647"/>
      <c r="DG27" s="647"/>
      <c r="DH27" s="647"/>
      <c r="DI27" s="647"/>
      <c r="DJ27" s="647"/>
      <c r="DK27" s="648"/>
      <c r="DL27" s="640">
        <v>302700</v>
      </c>
      <c r="DM27" s="647"/>
      <c r="DN27" s="647"/>
      <c r="DO27" s="647"/>
      <c r="DP27" s="647"/>
      <c r="DQ27" s="647"/>
      <c r="DR27" s="647"/>
      <c r="DS27" s="647"/>
      <c r="DT27" s="647"/>
      <c r="DU27" s="647"/>
      <c r="DV27" s="648"/>
      <c r="DW27" s="637">
        <v>5</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96104</v>
      </c>
      <c r="S28" s="635"/>
      <c r="T28" s="635"/>
      <c r="U28" s="635"/>
      <c r="V28" s="635"/>
      <c r="W28" s="635"/>
      <c r="X28" s="635"/>
      <c r="Y28" s="636"/>
      <c r="Z28" s="672">
        <v>1</v>
      </c>
      <c r="AA28" s="672"/>
      <c r="AB28" s="672"/>
      <c r="AC28" s="672"/>
      <c r="AD28" s="673">
        <v>3305</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1354848</v>
      </c>
      <c r="CS28" s="635"/>
      <c r="CT28" s="635"/>
      <c r="CU28" s="635"/>
      <c r="CV28" s="635"/>
      <c r="CW28" s="635"/>
      <c r="CX28" s="635"/>
      <c r="CY28" s="636"/>
      <c r="CZ28" s="637">
        <v>14.7</v>
      </c>
      <c r="DA28" s="649"/>
      <c r="DB28" s="649"/>
      <c r="DC28" s="650"/>
      <c r="DD28" s="640">
        <v>1324438</v>
      </c>
      <c r="DE28" s="635"/>
      <c r="DF28" s="635"/>
      <c r="DG28" s="635"/>
      <c r="DH28" s="635"/>
      <c r="DI28" s="635"/>
      <c r="DJ28" s="635"/>
      <c r="DK28" s="636"/>
      <c r="DL28" s="640">
        <v>1315951</v>
      </c>
      <c r="DM28" s="635"/>
      <c r="DN28" s="635"/>
      <c r="DO28" s="635"/>
      <c r="DP28" s="635"/>
      <c r="DQ28" s="635"/>
      <c r="DR28" s="635"/>
      <c r="DS28" s="635"/>
      <c r="DT28" s="635"/>
      <c r="DU28" s="635"/>
      <c r="DV28" s="636"/>
      <c r="DW28" s="637">
        <v>21.6</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9878</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1354848</v>
      </c>
      <c r="CS29" s="647"/>
      <c r="CT29" s="647"/>
      <c r="CU29" s="647"/>
      <c r="CV29" s="647"/>
      <c r="CW29" s="647"/>
      <c r="CX29" s="647"/>
      <c r="CY29" s="648"/>
      <c r="CZ29" s="637">
        <v>14.7</v>
      </c>
      <c r="DA29" s="649"/>
      <c r="DB29" s="649"/>
      <c r="DC29" s="650"/>
      <c r="DD29" s="640">
        <v>1324438</v>
      </c>
      <c r="DE29" s="647"/>
      <c r="DF29" s="647"/>
      <c r="DG29" s="647"/>
      <c r="DH29" s="647"/>
      <c r="DI29" s="647"/>
      <c r="DJ29" s="647"/>
      <c r="DK29" s="648"/>
      <c r="DL29" s="640">
        <v>1315951</v>
      </c>
      <c r="DM29" s="647"/>
      <c r="DN29" s="647"/>
      <c r="DO29" s="647"/>
      <c r="DP29" s="647"/>
      <c r="DQ29" s="647"/>
      <c r="DR29" s="647"/>
      <c r="DS29" s="647"/>
      <c r="DT29" s="647"/>
      <c r="DU29" s="647"/>
      <c r="DV29" s="648"/>
      <c r="DW29" s="637">
        <v>21.6</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942132</v>
      </c>
      <c r="S30" s="635"/>
      <c r="T30" s="635"/>
      <c r="U30" s="635"/>
      <c r="V30" s="635"/>
      <c r="W30" s="635"/>
      <c r="X30" s="635"/>
      <c r="Y30" s="636"/>
      <c r="Z30" s="672">
        <v>9.8000000000000007</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1312516</v>
      </c>
      <c r="CS30" s="635"/>
      <c r="CT30" s="635"/>
      <c r="CU30" s="635"/>
      <c r="CV30" s="635"/>
      <c r="CW30" s="635"/>
      <c r="CX30" s="635"/>
      <c r="CY30" s="636"/>
      <c r="CZ30" s="637">
        <v>14.2</v>
      </c>
      <c r="DA30" s="649"/>
      <c r="DB30" s="649"/>
      <c r="DC30" s="650"/>
      <c r="DD30" s="640">
        <v>1286855</v>
      </c>
      <c r="DE30" s="635"/>
      <c r="DF30" s="635"/>
      <c r="DG30" s="635"/>
      <c r="DH30" s="635"/>
      <c r="DI30" s="635"/>
      <c r="DJ30" s="635"/>
      <c r="DK30" s="636"/>
      <c r="DL30" s="640">
        <v>1278368</v>
      </c>
      <c r="DM30" s="635"/>
      <c r="DN30" s="635"/>
      <c r="DO30" s="635"/>
      <c r="DP30" s="635"/>
      <c r="DQ30" s="635"/>
      <c r="DR30" s="635"/>
      <c r="DS30" s="635"/>
      <c r="DT30" s="635"/>
      <c r="DU30" s="635"/>
      <c r="DV30" s="636"/>
      <c r="DW30" s="637">
        <v>20.9</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98.4</v>
      </c>
      <c r="BN31" s="697"/>
      <c r="BO31" s="697"/>
      <c r="BP31" s="697"/>
      <c r="BQ31" s="699"/>
      <c r="BR31" s="696">
        <v>99.2</v>
      </c>
      <c r="BS31" s="697"/>
      <c r="BT31" s="697"/>
      <c r="BU31" s="697"/>
      <c r="BV31" s="697"/>
      <c r="BW31" s="697"/>
      <c r="BX31" s="698">
        <v>98.4</v>
      </c>
      <c r="BY31" s="697"/>
      <c r="BZ31" s="697"/>
      <c r="CA31" s="697"/>
      <c r="CB31" s="699"/>
      <c r="CD31" s="655"/>
      <c r="CE31" s="656"/>
      <c r="CF31" s="631" t="s">
        <v>300</v>
      </c>
      <c r="CG31" s="632"/>
      <c r="CH31" s="632"/>
      <c r="CI31" s="632"/>
      <c r="CJ31" s="632"/>
      <c r="CK31" s="632"/>
      <c r="CL31" s="632"/>
      <c r="CM31" s="632"/>
      <c r="CN31" s="632"/>
      <c r="CO31" s="632"/>
      <c r="CP31" s="632"/>
      <c r="CQ31" s="633"/>
      <c r="CR31" s="634">
        <v>42332</v>
      </c>
      <c r="CS31" s="647"/>
      <c r="CT31" s="647"/>
      <c r="CU31" s="647"/>
      <c r="CV31" s="647"/>
      <c r="CW31" s="647"/>
      <c r="CX31" s="647"/>
      <c r="CY31" s="648"/>
      <c r="CZ31" s="637">
        <v>0.5</v>
      </c>
      <c r="DA31" s="649"/>
      <c r="DB31" s="649"/>
      <c r="DC31" s="650"/>
      <c r="DD31" s="640">
        <v>37583</v>
      </c>
      <c r="DE31" s="647"/>
      <c r="DF31" s="647"/>
      <c r="DG31" s="647"/>
      <c r="DH31" s="647"/>
      <c r="DI31" s="647"/>
      <c r="DJ31" s="647"/>
      <c r="DK31" s="648"/>
      <c r="DL31" s="640">
        <v>37583</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481046</v>
      </c>
      <c r="S32" s="635"/>
      <c r="T32" s="635"/>
      <c r="U32" s="635"/>
      <c r="V32" s="635"/>
      <c r="W32" s="635"/>
      <c r="X32" s="635"/>
      <c r="Y32" s="636"/>
      <c r="Z32" s="672">
        <v>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99.4</v>
      </c>
      <c r="BH32" s="647"/>
      <c r="BI32" s="647"/>
      <c r="BJ32" s="647"/>
      <c r="BK32" s="647"/>
      <c r="BL32" s="647"/>
      <c r="BM32" s="638">
        <v>98.9</v>
      </c>
      <c r="BN32" s="647"/>
      <c r="BO32" s="647"/>
      <c r="BP32" s="647"/>
      <c r="BQ32" s="670"/>
      <c r="BR32" s="700">
        <v>99.5</v>
      </c>
      <c r="BS32" s="647"/>
      <c r="BT32" s="647"/>
      <c r="BU32" s="647"/>
      <c r="BV32" s="647"/>
      <c r="BW32" s="647"/>
      <c r="BX32" s="638">
        <v>98.9</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2745</v>
      </c>
      <c r="S33" s="635"/>
      <c r="T33" s="635"/>
      <c r="U33" s="635"/>
      <c r="V33" s="635"/>
      <c r="W33" s="635"/>
      <c r="X33" s="635"/>
      <c r="Y33" s="636"/>
      <c r="Z33" s="672">
        <v>0</v>
      </c>
      <c r="AA33" s="672"/>
      <c r="AB33" s="672"/>
      <c r="AC33" s="672"/>
      <c r="AD33" s="673">
        <v>155</v>
      </c>
      <c r="AE33" s="673"/>
      <c r="AF33" s="673"/>
      <c r="AG33" s="673"/>
      <c r="AH33" s="673"/>
      <c r="AI33" s="673"/>
      <c r="AJ33" s="673"/>
      <c r="AK33" s="673"/>
      <c r="AL33" s="637">
        <v>0</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98.9</v>
      </c>
      <c r="BH33" s="619"/>
      <c r="BI33" s="619"/>
      <c r="BJ33" s="619"/>
      <c r="BK33" s="619"/>
      <c r="BL33" s="619"/>
      <c r="BM33" s="665">
        <v>97.6</v>
      </c>
      <c r="BN33" s="619"/>
      <c r="BO33" s="619"/>
      <c r="BP33" s="619"/>
      <c r="BQ33" s="682"/>
      <c r="BR33" s="695">
        <v>98.9</v>
      </c>
      <c r="BS33" s="619"/>
      <c r="BT33" s="619"/>
      <c r="BU33" s="619"/>
      <c r="BV33" s="619"/>
      <c r="BW33" s="619"/>
      <c r="BX33" s="665">
        <v>97.6</v>
      </c>
      <c r="BY33" s="619"/>
      <c r="BZ33" s="619"/>
      <c r="CA33" s="619"/>
      <c r="CB33" s="682"/>
      <c r="CD33" s="631" t="s">
        <v>307</v>
      </c>
      <c r="CE33" s="632"/>
      <c r="CF33" s="632"/>
      <c r="CG33" s="632"/>
      <c r="CH33" s="632"/>
      <c r="CI33" s="632"/>
      <c r="CJ33" s="632"/>
      <c r="CK33" s="632"/>
      <c r="CL33" s="632"/>
      <c r="CM33" s="632"/>
      <c r="CN33" s="632"/>
      <c r="CO33" s="632"/>
      <c r="CP33" s="632"/>
      <c r="CQ33" s="633"/>
      <c r="CR33" s="634">
        <v>4389499</v>
      </c>
      <c r="CS33" s="647"/>
      <c r="CT33" s="647"/>
      <c r="CU33" s="647"/>
      <c r="CV33" s="647"/>
      <c r="CW33" s="647"/>
      <c r="CX33" s="647"/>
      <c r="CY33" s="648"/>
      <c r="CZ33" s="637">
        <v>47.5</v>
      </c>
      <c r="DA33" s="649"/>
      <c r="DB33" s="649"/>
      <c r="DC33" s="650"/>
      <c r="DD33" s="640">
        <v>3898215</v>
      </c>
      <c r="DE33" s="647"/>
      <c r="DF33" s="647"/>
      <c r="DG33" s="647"/>
      <c r="DH33" s="647"/>
      <c r="DI33" s="647"/>
      <c r="DJ33" s="647"/>
      <c r="DK33" s="648"/>
      <c r="DL33" s="640">
        <v>2937076</v>
      </c>
      <c r="DM33" s="647"/>
      <c r="DN33" s="647"/>
      <c r="DO33" s="647"/>
      <c r="DP33" s="647"/>
      <c r="DQ33" s="647"/>
      <c r="DR33" s="647"/>
      <c r="DS33" s="647"/>
      <c r="DT33" s="647"/>
      <c r="DU33" s="647"/>
      <c r="DV33" s="648"/>
      <c r="DW33" s="637">
        <v>48.1</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374097</v>
      </c>
      <c r="S34" s="635"/>
      <c r="T34" s="635"/>
      <c r="U34" s="635"/>
      <c r="V34" s="635"/>
      <c r="W34" s="635"/>
      <c r="X34" s="635"/>
      <c r="Y34" s="636"/>
      <c r="Z34" s="672">
        <v>3.9</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1283423</v>
      </c>
      <c r="CS34" s="635"/>
      <c r="CT34" s="635"/>
      <c r="CU34" s="635"/>
      <c r="CV34" s="635"/>
      <c r="CW34" s="635"/>
      <c r="CX34" s="635"/>
      <c r="CY34" s="636"/>
      <c r="CZ34" s="637">
        <v>13.9</v>
      </c>
      <c r="DA34" s="649"/>
      <c r="DB34" s="649"/>
      <c r="DC34" s="650"/>
      <c r="DD34" s="640">
        <v>1090423</v>
      </c>
      <c r="DE34" s="635"/>
      <c r="DF34" s="635"/>
      <c r="DG34" s="635"/>
      <c r="DH34" s="635"/>
      <c r="DI34" s="635"/>
      <c r="DJ34" s="635"/>
      <c r="DK34" s="636"/>
      <c r="DL34" s="640">
        <v>685850</v>
      </c>
      <c r="DM34" s="635"/>
      <c r="DN34" s="635"/>
      <c r="DO34" s="635"/>
      <c r="DP34" s="635"/>
      <c r="DQ34" s="635"/>
      <c r="DR34" s="635"/>
      <c r="DS34" s="635"/>
      <c r="DT34" s="635"/>
      <c r="DU34" s="635"/>
      <c r="DV34" s="636"/>
      <c r="DW34" s="637">
        <v>11.2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150128</v>
      </c>
      <c r="S35" s="635"/>
      <c r="T35" s="635"/>
      <c r="U35" s="635"/>
      <c r="V35" s="635"/>
      <c r="W35" s="635"/>
      <c r="X35" s="635"/>
      <c r="Y35" s="636"/>
      <c r="Z35" s="672">
        <v>1.6</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66011</v>
      </c>
      <c r="CS35" s="647"/>
      <c r="CT35" s="647"/>
      <c r="CU35" s="647"/>
      <c r="CV35" s="647"/>
      <c r="CW35" s="647"/>
      <c r="CX35" s="647"/>
      <c r="CY35" s="648"/>
      <c r="CZ35" s="637">
        <v>0.7</v>
      </c>
      <c r="DA35" s="649"/>
      <c r="DB35" s="649"/>
      <c r="DC35" s="650"/>
      <c r="DD35" s="640">
        <v>44657</v>
      </c>
      <c r="DE35" s="647"/>
      <c r="DF35" s="647"/>
      <c r="DG35" s="647"/>
      <c r="DH35" s="647"/>
      <c r="DI35" s="647"/>
      <c r="DJ35" s="647"/>
      <c r="DK35" s="648"/>
      <c r="DL35" s="640">
        <v>43889</v>
      </c>
      <c r="DM35" s="647"/>
      <c r="DN35" s="647"/>
      <c r="DO35" s="647"/>
      <c r="DP35" s="647"/>
      <c r="DQ35" s="647"/>
      <c r="DR35" s="647"/>
      <c r="DS35" s="647"/>
      <c r="DT35" s="647"/>
      <c r="DU35" s="647"/>
      <c r="DV35" s="648"/>
      <c r="DW35" s="637">
        <v>0.7</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396714</v>
      </c>
      <c r="S36" s="635"/>
      <c r="T36" s="635"/>
      <c r="U36" s="635"/>
      <c r="V36" s="635"/>
      <c r="W36" s="635"/>
      <c r="X36" s="635"/>
      <c r="Y36" s="636"/>
      <c r="Z36" s="672">
        <v>4.0999999999999996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1797493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18048</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1387974</v>
      </c>
      <c r="CS36" s="635"/>
      <c r="CT36" s="635"/>
      <c r="CU36" s="635"/>
      <c r="CV36" s="635"/>
      <c r="CW36" s="635"/>
      <c r="CX36" s="635"/>
      <c r="CY36" s="636"/>
      <c r="CZ36" s="637">
        <v>15</v>
      </c>
      <c r="DA36" s="649"/>
      <c r="DB36" s="649"/>
      <c r="DC36" s="650"/>
      <c r="DD36" s="640">
        <v>1329067</v>
      </c>
      <c r="DE36" s="635"/>
      <c r="DF36" s="635"/>
      <c r="DG36" s="635"/>
      <c r="DH36" s="635"/>
      <c r="DI36" s="635"/>
      <c r="DJ36" s="635"/>
      <c r="DK36" s="636"/>
      <c r="DL36" s="640">
        <v>979776</v>
      </c>
      <c r="DM36" s="635"/>
      <c r="DN36" s="635"/>
      <c r="DO36" s="635"/>
      <c r="DP36" s="635"/>
      <c r="DQ36" s="635"/>
      <c r="DR36" s="635"/>
      <c r="DS36" s="635"/>
      <c r="DT36" s="635"/>
      <c r="DU36" s="635"/>
      <c r="DV36" s="636"/>
      <c r="DW36" s="637">
        <v>16.100000000000001</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210056</v>
      </c>
      <c r="S37" s="635"/>
      <c r="T37" s="635"/>
      <c r="U37" s="635"/>
      <c r="V37" s="635"/>
      <c r="W37" s="635"/>
      <c r="X37" s="635"/>
      <c r="Y37" s="636"/>
      <c r="Z37" s="672">
        <v>2.2000000000000002</v>
      </c>
      <c r="AA37" s="672"/>
      <c r="AB37" s="672"/>
      <c r="AC37" s="672"/>
      <c r="AD37" s="673">
        <v>11030</v>
      </c>
      <c r="AE37" s="673"/>
      <c r="AF37" s="673"/>
      <c r="AG37" s="673"/>
      <c r="AH37" s="673"/>
      <c r="AI37" s="673"/>
      <c r="AJ37" s="673"/>
      <c r="AK37" s="673"/>
      <c r="AL37" s="637">
        <v>0.2</v>
      </c>
      <c r="AM37" s="638"/>
      <c r="AN37" s="638"/>
      <c r="AO37" s="674"/>
      <c r="AQ37" s="667" t="s">
        <v>319</v>
      </c>
      <c r="AR37" s="668"/>
      <c r="AS37" s="668"/>
      <c r="AT37" s="668"/>
      <c r="AU37" s="668"/>
      <c r="AV37" s="668"/>
      <c r="AW37" s="668"/>
      <c r="AX37" s="668"/>
      <c r="AY37" s="669"/>
      <c r="AZ37" s="634">
        <v>522891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-36499</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680642</v>
      </c>
      <c r="CS37" s="647"/>
      <c r="CT37" s="647"/>
      <c r="CU37" s="647"/>
      <c r="CV37" s="647"/>
      <c r="CW37" s="647"/>
      <c r="CX37" s="647"/>
      <c r="CY37" s="648"/>
      <c r="CZ37" s="637">
        <v>7.4</v>
      </c>
      <c r="DA37" s="649"/>
      <c r="DB37" s="649"/>
      <c r="DC37" s="650"/>
      <c r="DD37" s="640">
        <v>679829</v>
      </c>
      <c r="DE37" s="647"/>
      <c r="DF37" s="647"/>
      <c r="DG37" s="647"/>
      <c r="DH37" s="647"/>
      <c r="DI37" s="647"/>
      <c r="DJ37" s="647"/>
      <c r="DK37" s="648"/>
      <c r="DL37" s="640">
        <v>654815</v>
      </c>
      <c r="DM37" s="647"/>
      <c r="DN37" s="647"/>
      <c r="DO37" s="647"/>
      <c r="DP37" s="647"/>
      <c r="DQ37" s="647"/>
      <c r="DR37" s="647"/>
      <c r="DS37" s="647"/>
      <c r="DT37" s="647"/>
      <c r="DU37" s="647"/>
      <c r="DV37" s="648"/>
      <c r="DW37" s="637">
        <v>10.7</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347500</v>
      </c>
      <c r="S38" s="635"/>
      <c r="T38" s="635"/>
      <c r="U38" s="635"/>
      <c r="V38" s="635"/>
      <c r="W38" s="635"/>
      <c r="X38" s="635"/>
      <c r="Y38" s="636"/>
      <c r="Z38" s="672">
        <v>3.6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261181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2137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1532392</v>
      </c>
      <c r="CS38" s="635"/>
      <c r="CT38" s="635"/>
      <c r="CU38" s="635"/>
      <c r="CV38" s="635"/>
      <c r="CW38" s="635"/>
      <c r="CX38" s="635"/>
      <c r="CY38" s="636"/>
      <c r="CZ38" s="637">
        <v>16.600000000000001</v>
      </c>
      <c r="DA38" s="649"/>
      <c r="DB38" s="649"/>
      <c r="DC38" s="650"/>
      <c r="DD38" s="640">
        <v>1403257</v>
      </c>
      <c r="DE38" s="635"/>
      <c r="DF38" s="635"/>
      <c r="DG38" s="635"/>
      <c r="DH38" s="635"/>
      <c r="DI38" s="635"/>
      <c r="DJ38" s="635"/>
      <c r="DK38" s="636"/>
      <c r="DL38" s="640">
        <v>1227561</v>
      </c>
      <c r="DM38" s="635"/>
      <c r="DN38" s="635"/>
      <c r="DO38" s="635"/>
      <c r="DP38" s="635"/>
      <c r="DQ38" s="635"/>
      <c r="DR38" s="635"/>
      <c r="DS38" s="635"/>
      <c r="DT38" s="635"/>
      <c r="DU38" s="635"/>
      <c r="DV38" s="636"/>
      <c r="DW38" s="637">
        <v>20.100000000000001</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123804</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3207</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113299</v>
      </c>
      <c r="CS39" s="647"/>
      <c r="CT39" s="647"/>
      <c r="CU39" s="647"/>
      <c r="CV39" s="647"/>
      <c r="CW39" s="647"/>
      <c r="CX39" s="647"/>
      <c r="CY39" s="648"/>
      <c r="CZ39" s="637">
        <v>1.2</v>
      </c>
      <c r="DA39" s="649"/>
      <c r="DB39" s="649"/>
      <c r="DC39" s="650"/>
      <c r="DD39" s="640">
        <v>30811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3920</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6400</v>
      </c>
      <c r="CS40" s="635"/>
      <c r="CT40" s="635"/>
      <c r="CU40" s="635"/>
      <c r="CV40" s="635"/>
      <c r="CW40" s="635"/>
      <c r="CX40" s="635"/>
      <c r="CY40" s="636"/>
      <c r="CZ40" s="637">
        <v>0.1</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9575593</v>
      </c>
      <c r="S41" s="659"/>
      <c r="T41" s="659"/>
      <c r="U41" s="659"/>
      <c r="V41" s="659"/>
      <c r="W41" s="659"/>
      <c r="X41" s="659"/>
      <c r="Y41" s="662"/>
      <c r="Z41" s="663">
        <v>100</v>
      </c>
      <c r="AA41" s="663"/>
      <c r="AB41" s="663"/>
      <c r="AC41" s="663"/>
      <c r="AD41" s="664">
        <v>6102903</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208046</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677651</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363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511104</v>
      </c>
      <c r="CS42" s="647"/>
      <c r="CT42" s="647"/>
      <c r="CU42" s="647"/>
      <c r="CV42" s="647"/>
      <c r="CW42" s="647"/>
      <c r="CX42" s="647"/>
      <c r="CY42" s="648"/>
      <c r="CZ42" s="637">
        <v>5.5</v>
      </c>
      <c r="DA42" s="649"/>
      <c r="DB42" s="649"/>
      <c r="DC42" s="650"/>
      <c r="DD42" s="640">
        <v>143219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12460</v>
      </c>
      <c r="CS43" s="647"/>
      <c r="CT43" s="647"/>
      <c r="CU43" s="647"/>
      <c r="CV43" s="647"/>
      <c r="CW43" s="647"/>
      <c r="CX43" s="647"/>
      <c r="CY43" s="648"/>
      <c r="CZ43" s="637">
        <v>0.1</v>
      </c>
      <c r="DA43" s="649"/>
      <c r="DB43" s="649"/>
      <c r="DC43" s="650"/>
      <c r="DD43" s="640">
        <v>12460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511104</v>
      </c>
      <c r="CS44" s="635"/>
      <c r="CT44" s="635"/>
      <c r="CU44" s="635"/>
      <c r="CV44" s="635"/>
      <c r="CW44" s="635"/>
      <c r="CX44" s="635"/>
      <c r="CY44" s="636"/>
      <c r="CZ44" s="637">
        <v>5.5</v>
      </c>
      <c r="DA44" s="638"/>
      <c r="DB44" s="638"/>
      <c r="DC44" s="639"/>
      <c r="DD44" s="640">
        <v>143219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50256</v>
      </c>
      <c r="CS45" s="647"/>
      <c r="CT45" s="647"/>
      <c r="CU45" s="647"/>
      <c r="CV45" s="647"/>
      <c r="CW45" s="647"/>
      <c r="CX45" s="647"/>
      <c r="CY45" s="648"/>
      <c r="CZ45" s="637">
        <v>0.5</v>
      </c>
      <c r="DA45" s="649"/>
      <c r="DB45" s="649"/>
      <c r="DC45" s="650"/>
      <c r="DD45" s="640">
        <v>3611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389545</v>
      </c>
      <c r="CS46" s="635"/>
      <c r="CT46" s="635"/>
      <c r="CU46" s="635"/>
      <c r="CV46" s="635"/>
      <c r="CW46" s="635"/>
      <c r="CX46" s="635"/>
      <c r="CY46" s="636"/>
      <c r="CZ46" s="637">
        <v>4.2</v>
      </c>
      <c r="DA46" s="638"/>
      <c r="DB46" s="638"/>
      <c r="DC46" s="639"/>
      <c r="DD46" s="640">
        <v>121545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9240660</v>
      </c>
      <c r="CS49" s="619"/>
      <c r="CT49" s="619"/>
      <c r="CU49" s="619"/>
      <c r="CV49" s="619"/>
      <c r="CW49" s="619"/>
      <c r="CX49" s="619"/>
      <c r="CY49" s="620"/>
      <c r="CZ49" s="621">
        <v>100</v>
      </c>
      <c r="DA49" s="622"/>
      <c r="DB49" s="622"/>
      <c r="DC49" s="623"/>
      <c r="DD49" s="624">
        <v>7361965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VbKd/9GZXLkQEIr8/TO4WpTnBIkm+76opLubmbkZuIqrcsE2Q7+8tBI1bjJD17efz8jy5MTPKCt0hld2265ajw==" saltValue="i9k0oflgGY3iKh2xmJLe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9566</v>
      </c>
      <c r="R7" s="1116"/>
      <c r="S7" s="1116"/>
      <c r="T7" s="1116"/>
      <c r="U7" s="1116"/>
      <c r="V7" s="1116">
        <v>9236</v>
      </c>
      <c r="W7" s="1116"/>
      <c r="X7" s="1116"/>
      <c r="Y7" s="1116"/>
      <c r="Z7" s="1116"/>
      <c r="AA7" s="1116">
        <v>330</v>
      </c>
      <c r="AB7" s="1116"/>
      <c r="AC7" s="1116"/>
      <c r="AD7" s="1116"/>
      <c r="AE7" s="1117"/>
      <c r="AF7" s="1118">
        <v>291</v>
      </c>
      <c r="AG7" s="1119"/>
      <c r="AH7" s="1119"/>
      <c r="AI7" s="1119"/>
      <c r="AJ7" s="1120"/>
      <c r="AK7" s="1121">
        <v>150</v>
      </c>
      <c r="AL7" s="1122"/>
      <c r="AM7" s="1122"/>
      <c r="AN7" s="1122"/>
      <c r="AO7" s="1122"/>
      <c r="AP7" s="1122">
        <v>12100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3</v>
      </c>
      <c r="R8" s="1052"/>
      <c r="S8" s="1052"/>
      <c r="T8" s="1052"/>
      <c r="U8" s="1052"/>
      <c r="V8" s="1052">
        <v>0</v>
      </c>
      <c r="W8" s="1052"/>
      <c r="X8" s="1052"/>
      <c r="Y8" s="1052"/>
      <c r="Z8" s="1052"/>
      <c r="AA8" s="1052">
        <v>3</v>
      </c>
      <c r="AB8" s="1052"/>
      <c r="AC8" s="1052"/>
      <c r="AD8" s="1052"/>
      <c r="AE8" s="1053"/>
      <c r="AF8" s="1048">
        <v>3</v>
      </c>
      <c r="AG8" s="1049"/>
      <c r="AH8" s="1049"/>
      <c r="AI8" s="1049"/>
      <c r="AJ8" s="1050"/>
      <c r="AK8" s="1093" t="s">
        <v>557</v>
      </c>
      <c r="AL8" s="1094"/>
      <c r="AM8" s="1094"/>
      <c r="AN8" s="1094"/>
      <c r="AO8" s="1094"/>
      <c r="AP8" s="1094" t="s">
        <v>557</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t="s">
        <v>376</v>
      </c>
      <c r="C9" s="1044"/>
      <c r="D9" s="1044"/>
      <c r="E9" s="1044"/>
      <c r="F9" s="1044"/>
      <c r="G9" s="1044"/>
      <c r="H9" s="1044"/>
      <c r="I9" s="1044"/>
      <c r="J9" s="1044"/>
      <c r="K9" s="1044"/>
      <c r="L9" s="1044"/>
      <c r="M9" s="1044"/>
      <c r="N9" s="1044"/>
      <c r="O9" s="1044"/>
      <c r="P9" s="1045"/>
      <c r="Q9" s="1051">
        <v>25</v>
      </c>
      <c r="R9" s="1052"/>
      <c r="S9" s="1052"/>
      <c r="T9" s="1052"/>
      <c r="U9" s="1052"/>
      <c r="V9" s="1052">
        <v>23</v>
      </c>
      <c r="W9" s="1052"/>
      <c r="X9" s="1052"/>
      <c r="Y9" s="1052"/>
      <c r="Z9" s="1052"/>
      <c r="AA9" s="1052">
        <v>2</v>
      </c>
      <c r="AB9" s="1052"/>
      <c r="AC9" s="1052"/>
      <c r="AD9" s="1052"/>
      <c r="AE9" s="1053"/>
      <c r="AF9" s="1048">
        <v>2</v>
      </c>
      <c r="AG9" s="1049"/>
      <c r="AH9" s="1049"/>
      <c r="AI9" s="1049"/>
      <c r="AJ9" s="1050"/>
      <c r="AK9" s="1093">
        <v>21</v>
      </c>
      <c r="AL9" s="1094"/>
      <c r="AM9" s="1094"/>
      <c r="AN9" s="1094"/>
      <c r="AO9" s="1094"/>
      <c r="AP9" s="1094" t="s">
        <v>557</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t="s">
        <v>377</v>
      </c>
      <c r="C10" s="1044"/>
      <c r="D10" s="1044"/>
      <c r="E10" s="1044"/>
      <c r="F10" s="1044"/>
      <c r="G10" s="1044"/>
      <c r="H10" s="1044"/>
      <c r="I10" s="1044"/>
      <c r="J10" s="1044"/>
      <c r="K10" s="1044"/>
      <c r="L10" s="1044"/>
      <c r="M10" s="1044"/>
      <c r="N10" s="1044"/>
      <c r="O10" s="1044"/>
      <c r="P10" s="1045"/>
      <c r="Q10" s="1051">
        <v>3</v>
      </c>
      <c r="R10" s="1052"/>
      <c r="S10" s="1052"/>
      <c r="T10" s="1052"/>
      <c r="U10" s="1052"/>
      <c r="V10" s="1052">
        <v>3</v>
      </c>
      <c r="W10" s="1052"/>
      <c r="X10" s="1052"/>
      <c r="Y10" s="1052"/>
      <c r="Z10" s="1052"/>
      <c r="AA10" s="1052">
        <v>0</v>
      </c>
      <c r="AB10" s="1052"/>
      <c r="AC10" s="1052"/>
      <c r="AD10" s="1052"/>
      <c r="AE10" s="1053"/>
      <c r="AF10" s="1048">
        <v>0</v>
      </c>
      <c r="AG10" s="1049"/>
      <c r="AH10" s="1049"/>
      <c r="AI10" s="1049"/>
      <c r="AJ10" s="1050"/>
      <c r="AK10" s="1093" t="s">
        <v>557</v>
      </c>
      <c r="AL10" s="1094"/>
      <c r="AM10" s="1094"/>
      <c r="AN10" s="1094"/>
      <c r="AO10" s="1094"/>
      <c r="AP10" s="1094" t="s">
        <v>557</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378</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379</v>
      </c>
      <c r="B23" s="950" t="s">
        <v>380</v>
      </c>
      <c r="C23" s="951"/>
      <c r="D23" s="951"/>
      <c r="E23" s="951"/>
      <c r="F23" s="951"/>
      <c r="G23" s="951"/>
      <c r="H23" s="951"/>
      <c r="I23" s="951"/>
      <c r="J23" s="951"/>
      <c r="K23" s="951"/>
      <c r="L23" s="951"/>
      <c r="M23" s="951"/>
      <c r="N23" s="951"/>
      <c r="O23" s="951"/>
      <c r="P23" s="961"/>
      <c r="Q23" s="1080">
        <v>9576</v>
      </c>
      <c r="R23" s="1074"/>
      <c r="S23" s="1074"/>
      <c r="T23" s="1074"/>
      <c r="U23" s="1074"/>
      <c r="V23" s="1074">
        <v>9241</v>
      </c>
      <c r="W23" s="1074"/>
      <c r="X23" s="1074"/>
      <c r="Y23" s="1074"/>
      <c r="Z23" s="1074"/>
      <c r="AA23" s="1074">
        <v>335</v>
      </c>
      <c r="AB23" s="1074"/>
      <c r="AC23" s="1074"/>
      <c r="AD23" s="1074"/>
      <c r="AE23" s="1081"/>
      <c r="AF23" s="1082">
        <v>296</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381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383</v>
      </c>
      <c r="R26" s="1015"/>
      <c r="S26" s="1015"/>
      <c r="T26" s="1015"/>
      <c r="U26" s="1016"/>
      <c r="V26" s="1014" t="s">
        <v>384</v>
      </c>
      <c r="W26" s="1015"/>
      <c r="X26" s="1015"/>
      <c r="Y26" s="1015"/>
      <c r="Z26" s="1016"/>
      <c r="AA26" s="1014" t="s">
        <v>385</v>
      </c>
      <c r="AB26" s="1015"/>
      <c r="AC26" s="1015"/>
      <c r="AD26" s="1015"/>
      <c r="AE26" s="1015"/>
      <c r="AF26" s="1068" t="s">
        <v>386</v>
      </c>
      <c r="AG26" s="1021"/>
      <c r="AH26" s="1021"/>
      <c r="AI26" s="1021"/>
      <c r="AJ26" s="1069"/>
      <c r="AK26" s="1015" t="s">
        <v>387</v>
      </c>
      <c r="AL26" s="1015"/>
      <c r="AM26" s="1015"/>
      <c r="AN26" s="1015"/>
      <c r="AO26" s="1016"/>
      <c r="AP26" s="1014" t="s">
        <v>388</v>
      </c>
      <c r="AQ26" s="1015"/>
      <c r="AR26" s="1015"/>
      <c r="AS26" s="1015"/>
      <c r="AT26" s="1016"/>
      <c r="AU26" s="1014" t="s">
        <v>389</v>
      </c>
      <c r="AV26" s="1015"/>
      <c r="AW26" s="1015"/>
      <c r="AX26" s="1015"/>
      <c r="AY26" s="1016"/>
      <c r="AZ26" s="1014" t="s">
        <v>390</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391</v>
      </c>
      <c r="C28" s="1061"/>
      <c r="D28" s="1061"/>
      <c r="E28" s="1061"/>
      <c r="F28" s="1061"/>
      <c r="G28" s="1061"/>
      <c r="H28" s="1061"/>
      <c r="I28" s="1061"/>
      <c r="J28" s="1061"/>
      <c r="K28" s="1061"/>
      <c r="L28" s="1061"/>
      <c r="M28" s="1061"/>
      <c r="N28" s="1061"/>
      <c r="O28" s="1061"/>
      <c r="P28" s="1062"/>
      <c r="Q28" s="1063">
        <v>1755</v>
      </c>
      <c r="R28" s="1064"/>
      <c r="S28" s="1064"/>
      <c r="T28" s="1064"/>
      <c r="U28" s="1064"/>
      <c r="V28" s="1064">
        <v>1733</v>
      </c>
      <c r="W28" s="1064"/>
      <c r="X28" s="1064"/>
      <c r="Y28" s="1064"/>
      <c r="Z28" s="1064"/>
      <c r="AA28" s="1064">
        <v>22</v>
      </c>
      <c r="AB28" s="1064"/>
      <c r="AC28" s="1064"/>
      <c r="AD28" s="1064"/>
      <c r="AE28" s="1065"/>
      <c r="AF28" s="1066">
        <v>22</v>
      </c>
      <c r="AG28" s="1064"/>
      <c r="AH28" s="1064"/>
      <c r="AI28" s="1064"/>
      <c r="AJ28" s="1067"/>
      <c r="AK28" s="1055">
        <v>208</v>
      </c>
      <c r="AL28" s="1056"/>
      <c r="AM28" s="1056"/>
      <c r="AN28" s="1056"/>
      <c r="AO28" s="1056"/>
      <c r="AP28" s="1056">
        <v>6</v>
      </c>
      <c r="AQ28" s="1056"/>
      <c r="AR28" s="1056"/>
      <c r="AS28" s="1056"/>
      <c r="AT28" s="1056"/>
      <c r="AU28" s="1056">
        <v>1</v>
      </c>
      <c r="AV28" s="1056"/>
      <c r="AW28" s="1056"/>
      <c r="AX28" s="1056"/>
      <c r="AY28" s="1056"/>
      <c r="AZ28" s="1057" t="s">
        <v>557</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392</v>
      </c>
      <c r="C29" s="1044"/>
      <c r="D29" s="1044"/>
      <c r="E29" s="1044"/>
      <c r="F29" s="1044"/>
      <c r="G29" s="1044"/>
      <c r="H29" s="1044"/>
      <c r="I29" s="1044"/>
      <c r="J29" s="1044"/>
      <c r="K29" s="1044"/>
      <c r="L29" s="1044"/>
      <c r="M29" s="1044"/>
      <c r="N29" s="1044"/>
      <c r="O29" s="1044"/>
      <c r="P29" s="1045"/>
      <c r="Q29" s="1051">
        <v>2541</v>
      </c>
      <c r="R29" s="1052"/>
      <c r="S29" s="1052"/>
      <c r="T29" s="1052"/>
      <c r="U29" s="1052"/>
      <c r="V29" s="1052">
        <v>2254</v>
      </c>
      <c r="W29" s="1052"/>
      <c r="X29" s="1052"/>
      <c r="Y29" s="1052"/>
      <c r="Z29" s="1052"/>
      <c r="AA29" s="1052">
        <v>287</v>
      </c>
      <c r="AB29" s="1052"/>
      <c r="AC29" s="1052"/>
      <c r="AD29" s="1052"/>
      <c r="AE29" s="1053"/>
      <c r="AF29" s="1048">
        <v>287</v>
      </c>
      <c r="AG29" s="1049"/>
      <c r="AH29" s="1049"/>
      <c r="AI29" s="1049"/>
      <c r="AJ29" s="1050"/>
      <c r="AK29" s="993">
        <v>400</v>
      </c>
      <c r="AL29" s="984"/>
      <c r="AM29" s="984"/>
      <c r="AN29" s="984"/>
      <c r="AO29" s="984"/>
      <c r="AP29" s="984" t="s">
        <v>557</v>
      </c>
      <c r="AQ29" s="984"/>
      <c r="AR29" s="984"/>
      <c r="AS29" s="984"/>
      <c r="AT29" s="984"/>
      <c r="AU29" s="984" t="s">
        <v>557</v>
      </c>
      <c r="AV29" s="984"/>
      <c r="AW29" s="984"/>
      <c r="AX29" s="984"/>
      <c r="AY29" s="984"/>
      <c r="AZ29" s="1054" t="s">
        <v>557</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393</v>
      </c>
      <c r="C30" s="1044"/>
      <c r="D30" s="1044"/>
      <c r="E30" s="1044"/>
      <c r="F30" s="1044"/>
      <c r="G30" s="1044"/>
      <c r="H30" s="1044"/>
      <c r="I30" s="1044"/>
      <c r="J30" s="1044"/>
      <c r="K30" s="1044"/>
      <c r="L30" s="1044"/>
      <c r="M30" s="1044"/>
      <c r="N30" s="1044"/>
      <c r="O30" s="1044"/>
      <c r="P30" s="1045"/>
      <c r="Q30" s="1051">
        <v>3</v>
      </c>
      <c r="R30" s="1052"/>
      <c r="S30" s="1052"/>
      <c r="T30" s="1052"/>
      <c r="U30" s="1052"/>
      <c r="V30" s="1052">
        <v>3</v>
      </c>
      <c r="W30" s="1052"/>
      <c r="X30" s="1052"/>
      <c r="Y30" s="1052"/>
      <c r="Z30" s="1052"/>
      <c r="AA30" s="1052">
        <v>0</v>
      </c>
      <c r="AB30" s="1052"/>
      <c r="AC30" s="1052"/>
      <c r="AD30" s="1052"/>
      <c r="AE30" s="1053"/>
      <c r="AF30" s="1048">
        <v>0</v>
      </c>
      <c r="AG30" s="1049"/>
      <c r="AH30" s="1049"/>
      <c r="AI30" s="1049"/>
      <c r="AJ30" s="1050"/>
      <c r="AK30" s="993" t="s">
        <v>557</v>
      </c>
      <c r="AL30" s="984"/>
      <c r="AM30" s="984"/>
      <c r="AN30" s="984"/>
      <c r="AO30" s="984"/>
      <c r="AP30" s="984" t="s">
        <v>557</v>
      </c>
      <c r="AQ30" s="984"/>
      <c r="AR30" s="984"/>
      <c r="AS30" s="984"/>
      <c r="AT30" s="984"/>
      <c r="AU30" s="984" t="s">
        <v>557</v>
      </c>
      <c r="AV30" s="984"/>
      <c r="AW30" s="984"/>
      <c r="AX30" s="984"/>
      <c r="AY30" s="984"/>
      <c r="AZ30" s="1054" t="s">
        <v>557</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394</v>
      </c>
      <c r="C31" s="1044"/>
      <c r="D31" s="1044"/>
      <c r="E31" s="1044"/>
      <c r="F31" s="1044"/>
      <c r="G31" s="1044"/>
      <c r="H31" s="1044"/>
      <c r="I31" s="1044"/>
      <c r="J31" s="1044"/>
      <c r="K31" s="1044"/>
      <c r="L31" s="1044"/>
      <c r="M31" s="1044"/>
      <c r="N31" s="1044"/>
      <c r="O31" s="1044"/>
      <c r="P31" s="1045"/>
      <c r="Q31" s="1051">
        <v>34</v>
      </c>
      <c r="R31" s="1052"/>
      <c r="S31" s="1052"/>
      <c r="T31" s="1052"/>
      <c r="U31" s="1052"/>
      <c r="V31" s="1052">
        <v>33</v>
      </c>
      <c r="W31" s="1052"/>
      <c r="X31" s="1052"/>
      <c r="Y31" s="1052"/>
      <c r="Z31" s="1052"/>
      <c r="AA31" s="1052">
        <v>1</v>
      </c>
      <c r="AB31" s="1052"/>
      <c r="AC31" s="1052"/>
      <c r="AD31" s="1052"/>
      <c r="AE31" s="1053"/>
      <c r="AF31" s="1048">
        <v>1</v>
      </c>
      <c r="AG31" s="1049"/>
      <c r="AH31" s="1049"/>
      <c r="AI31" s="1049"/>
      <c r="AJ31" s="1050"/>
      <c r="AK31" s="993">
        <v>2</v>
      </c>
      <c r="AL31" s="984"/>
      <c r="AM31" s="984"/>
      <c r="AN31" s="984"/>
      <c r="AO31" s="984"/>
      <c r="AP31" s="984" t="s">
        <v>557</v>
      </c>
      <c r="AQ31" s="984"/>
      <c r="AR31" s="984"/>
      <c r="AS31" s="984"/>
      <c r="AT31" s="984"/>
      <c r="AU31" s="984" t="s">
        <v>557</v>
      </c>
      <c r="AV31" s="984"/>
      <c r="AW31" s="984"/>
      <c r="AX31" s="984"/>
      <c r="AY31" s="984"/>
      <c r="AZ31" s="1054" t="s">
        <v>557</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395</v>
      </c>
      <c r="C32" s="1044"/>
      <c r="D32" s="1044"/>
      <c r="E32" s="1044"/>
      <c r="F32" s="1044"/>
      <c r="G32" s="1044"/>
      <c r="H32" s="1044"/>
      <c r="I32" s="1044"/>
      <c r="J32" s="1044"/>
      <c r="K32" s="1044"/>
      <c r="L32" s="1044"/>
      <c r="M32" s="1044"/>
      <c r="N32" s="1044"/>
      <c r="O32" s="1044"/>
      <c r="P32" s="1045"/>
      <c r="Q32" s="1051">
        <v>244</v>
      </c>
      <c r="R32" s="1052"/>
      <c r="S32" s="1052"/>
      <c r="T32" s="1052"/>
      <c r="U32" s="1052"/>
      <c r="V32" s="1052">
        <v>244</v>
      </c>
      <c r="W32" s="1052"/>
      <c r="X32" s="1052"/>
      <c r="Y32" s="1052"/>
      <c r="Z32" s="1052"/>
      <c r="AA32" s="1052">
        <v>1</v>
      </c>
      <c r="AB32" s="1052"/>
      <c r="AC32" s="1052"/>
      <c r="AD32" s="1052"/>
      <c r="AE32" s="1053"/>
      <c r="AF32" s="1048">
        <v>1</v>
      </c>
      <c r="AG32" s="1049"/>
      <c r="AH32" s="1049"/>
      <c r="AI32" s="1049"/>
      <c r="AJ32" s="1050"/>
      <c r="AK32" s="993">
        <v>72</v>
      </c>
      <c r="AL32" s="984"/>
      <c r="AM32" s="984"/>
      <c r="AN32" s="984"/>
      <c r="AO32" s="984"/>
      <c r="AP32" s="984" t="s">
        <v>557</v>
      </c>
      <c r="AQ32" s="984"/>
      <c r="AR32" s="984"/>
      <c r="AS32" s="984"/>
      <c r="AT32" s="984"/>
      <c r="AU32" s="984" t="s">
        <v>557</v>
      </c>
      <c r="AV32" s="984"/>
      <c r="AW32" s="984"/>
      <c r="AX32" s="984"/>
      <c r="AY32" s="984"/>
      <c r="AZ32" s="1054" t="s">
        <v>557</v>
      </c>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396</v>
      </c>
      <c r="C33" s="1044"/>
      <c r="D33" s="1044"/>
      <c r="E33" s="1044"/>
      <c r="F33" s="1044"/>
      <c r="G33" s="1044"/>
      <c r="H33" s="1044"/>
      <c r="I33" s="1044"/>
      <c r="J33" s="1044"/>
      <c r="K33" s="1044"/>
      <c r="L33" s="1044"/>
      <c r="M33" s="1044"/>
      <c r="N33" s="1044"/>
      <c r="O33" s="1044"/>
      <c r="P33" s="1045"/>
      <c r="Q33" s="1051">
        <v>179</v>
      </c>
      <c r="R33" s="1052"/>
      <c r="S33" s="1052"/>
      <c r="T33" s="1052"/>
      <c r="U33" s="1052"/>
      <c r="V33" s="1052">
        <v>160</v>
      </c>
      <c r="W33" s="1052"/>
      <c r="X33" s="1052"/>
      <c r="Y33" s="1052"/>
      <c r="Z33" s="1052"/>
      <c r="AA33" s="1052">
        <v>19</v>
      </c>
      <c r="AB33" s="1052"/>
      <c r="AC33" s="1052"/>
      <c r="AD33" s="1052"/>
      <c r="AE33" s="1053"/>
      <c r="AF33" s="1048">
        <v>189</v>
      </c>
      <c r="AG33" s="1049"/>
      <c r="AH33" s="1049"/>
      <c r="AI33" s="1049"/>
      <c r="AJ33" s="1050"/>
      <c r="AK33" s="993">
        <v>4</v>
      </c>
      <c r="AL33" s="984"/>
      <c r="AM33" s="984"/>
      <c r="AN33" s="984"/>
      <c r="AO33" s="984"/>
      <c r="AP33" s="984">
        <v>394</v>
      </c>
      <c r="AQ33" s="984"/>
      <c r="AR33" s="984"/>
      <c r="AS33" s="984"/>
      <c r="AT33" s="984"/>
      <c r="AU33" s="984">
        <v>11</v>
      </c>
      <c r="AV33" s="984"/>
      <c r="AW33" s="984"/>
      <c r="AX33" s="984"/>
      <c r="AY33" s="984"/>
      <c r="AZ33" s="1054" t="s">
        <v>557</v>
      </c>
      <c r="BA33" s="1054"/>
      <c r="BB33" s="1054"/>
      <c r="BC33" s="1054"/>
      <c r="BD33" s="1054"/>
      <c r="BE33" s="985" t="s">
        <v>397</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398</v>
      </c>
      <c r="C34" s="1044"/>
      <c r="D34" s="1044"/>
      <c r="E34" s="1044"/>
      <c r="F34" s="1044"/>
      <c r="G34" s="1044"/>
      <c r="H34" s="1044"/>
      <c r="I34" s="1044"/>
      <c r="J34" s="1044"/>
      <c r="K34" s="1044"/>
      <c r="L34" s="1044"/>
      <c r="M34" s="1044"/>
      <c r="N34" s="1044"/>
      <c r="O34" s="1044"/>
      <c r="P34" s="1045"/>
      <c r="Q34" s="1051">
        <v>247</v>
      </c>
      <c r="R34" s="1052"/>
      <c r="S34" s="1052"/>
      <c r="T34" s="1052"/>
      <c r="U34" s="1052"/>
      <c r="V34" s="1052">
        <v>223</v>
      </c>
      <c r="W34" s="1052"/>
      <c r="X34" s="1052"/>
      <c r="Y34" s="1052"/>
      <c r="Z34" s="1052"/>
      <c r="AA34" s="1052">
        <v>24</v>
      </c>
      <c r="AB34" s="1052"/>
      <c r="AC34" s="1052"/>
      <c r="AD34" s="1052"/>
      <c r="AE34" s="1053"/>
      <c r="AF34" s="1048">
        <v>24</v>
      </c>
      <c r="AG34" s="1049"/>
      <c r="AH34" s="1049"/>
      <c r="AI34" s="1049"/>
      <c r="AJ34" s="1050"/>
      <c r="AK34" s="993">
        <v>124</v>
      </c>
      <c r="AL34" s="984"/>
      <c r="AM34" s="984"/>
      <c r="AN34" s="984"/>
      <c r="AO34" s="984"/>
      <c r="AP34" s="984">
        <v>1006</v>
      </c>
      <c r="AQ34" s="984"/>
      <c r="AR34" s="984"/>
      <c r="AS34" s="984"/>
      <c r="AT34" s="984"/>
      <c r="AU34" s="984">
        <v>715</v>
      </c>
      <c r="AV34" s="984"/>
      <c r="AW34" s="984"/>
      <c r="AX34" s="984"/>
      <c r="AY34" s="984"/>
      <c r="AZ34" s="1054" t="s">
        <v>557</v>
      </c>
      <c r="BA34" s="1054"/>
      <c r="BB34" s="1054"/>
      <c r="BC34" s="1054"/>
      <c r="BD34" s="1054"/>
      <c r="BE34" s="985" t="s">
        <v>399</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t="s">
        <v>400</v>
      </c>
      <c r="C35" s="1044"/>
      <c r="D35" s="1044"/>
      <c r="E35" s="1044"/>
      <c r="F35" s="1044"/>
      <c r="G35" s="1044"/>
      <c r="H35" s="1044"/>
      <c r="I35" s="1044"/>
      <c r="J35" s="1044"/>
      <c r="K35" s="1044"/>
      <c r="L35" s="1044"/>
      <c r="M35" s="1044"/>
      <c r="N35" s="1044"/>
      <c r="O35" s="1044"/>
      <c r="P35" s="1045"/>
      <c r="Q35" s="1051">
        <v>1026</v>
      </c>
      <c r="R35" s="1052"/>
      <c r="S35" s="1052"/>
      <c r="T35" s="1052"/>
      <c r="U35" s="1052"/>
      <c r="V35" s="1052">
        <v>1000</v>
      </c>
      <c r="W35" s="1052"/>
      <c r="X35" s="1052"/>
      <c r="Y35" s="1052"/>
      <c r="Z35" s="1052"/>
      <c r="AA35" s="1052">
        <v>26</v>
      </c>
      <c r="AB35" s="1052"/>
      <c r="AC35" s="1052"/>
      <c r="AD35" s="1052"/>
      <c r="AE35" s="1053"/>
      <c r="AF35" s="1048">
        <v>26</v>
      </c>
      <c r="AG35" s="1049"/>
      <c r="AH35" s="1049"/>
      <c r="AI35" s="1049"/>
      <c r="AJ35" s="1050"/>
      <c r="AK35" s="993">
        <v>500</v>
      </c>
      <c r="AL35" s="984"/>
      <c r="AM35" s="984"/>
      <c r="AN35" s="984"/>
      <c r="AO35" s="984"/>
      <c r="AP35" s="984">
        <v>6147</v>
      </c>
      <c r="AQ35" s="984"/>
      <c r="AR35" s="984"/>
      <c r="AS35" s="984"/>
      <c r="AT35" s="984"/>
      <c r="AU35" s="984">
        <v>5587</v>
      </c>
      <c r="AV35" s="984"/>
      <c r="AW35" s="984"/>
      <c r="AX35" s="984"/>
      <c r="AY35" s="984"/>
      <c r="AZ35" s="1054" t="s">
        <v>557</v>
      </c>
      <c r="BA35" s="1054"/>
      <c r="BB35" s="1054"/>
      <c r="BC35" s="1054"/>
      <c r="BD35" s="1054"/>
      <c r="BE35" s="985" t="s">
        <v>399</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t="s">
        <v>401</v>
      </c>
      <c r="C36" s="1044"/>
      <c r="D36" s="1044"/>
      <c r="E36" s="1044"/>
      <c r="F36" s="1044"/>
      <c r="G36" s="1044"/>
      <c r="H36" s="1044"/>
      <c r="I36" s="1044"/>
      <c r="J36" s="1044"/>
      <c r="K36" s="1044"/>
      <c r="L36" s="1044"/>
      <c r="M36" s="1044"/>
      <c r="N36" s="1044"/>
      <c r="O36" s="1044"/>
      <c r="P36" s="1045"/>
      <c r="Q36" s="1051">
        <v>35</v>
      </c>
      <c r="R36" s="1052"/>
      <c r="S36" s="1052"/>
      <c r="T36" s="1052"/>
      <c r="U36" s="1052"/>
      <c r="V36" s="1052">
        <v>29</v>
      </c>
      <c r="W36" s="1052"/>
      <c r="X36" s="1052"/>
      <c r="Y36" s="1052"/>
      <c r="Z36" s="1052"/>
      <c r="AA36" s="1052">
        <v>6</v>
      </c>
      <c r="AB36" s="1052"/>
      <c r="AC36" s="1052"/>
      <c r="AD36" s="1052"/>
      <c r="AE36" s="1053"/>
      <c r="AF36" s="1048">
        <v>6</v>
      </c>
      <c r="AG36" s="1049"/>
      <c r="AH36" s="1049"/>
      <c r="AI36" s="1049"/>
      <c r="AJ36" s="1050"/>
      <c r="AK36" s="993">
        <v>22</v>
      </c>
      <c r="AL36" s="984"/>
      <c r="AM36" s="984"/>
      <c r="AN36" s="984"/>
      <c r="AO36" s="984"/>
      <c r="AP36" s="984">
        <v>200</v>
      </c>
      <c r="AQ36" s="984"/>
      <c r="AR36" s="984"/>
      <c r="AS36" s="984"/>
      <c r="AT36" s="984"/>
      <c r="AU36" s="984">
        <v>200</v>
      </c>
      <c r="AV36" s="984"/>
      <c r="AW36" s="984"/>
      <c r="AX36" s="984"/>
      <c r="AY36" s="984"/>
      <c r="AZ36" s="1054" t="s">
        <v>557</v>
      </c>
      <c r="BA36" s="1054"/>
      <c r="BB36" s="1054"/>
      <c r="BC36" s="1054"/>
      <c r="BD36" s="1054"/>
      <c r="BE36" s="985" t="s">
        <v>399</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t="s">
        <v>402</v>
      </c>
      <c r="C37" s="1044"/>
      <c r="D37" s="1044"/>
      <c r="E37" s="1044"/>
      <c r="F37" s="1044"/>
      <c r="G37" s="1044"/>
      <c r="H37" s="1044"/>
      <c r="I37" s="1044"/>
      <c r="J37" s="1044"/>
      <c r="K37" s="1044"/>
      <c r="L37" s="1044"/>
      <c r="M37" s="1044"/>
      <c r="N37" s="1044"/>
      <c r="O37" s="1044"/>
      <c r="P37" s="1045"/>
      <c r="Q37" s="1051">
        <v>8</v>
      </c>
      <c r="R37" s="1052"/>
      <c r="S37" s="1052"/>
      <c r="T37" s="1052"/>
      <c r="U37" s="1052"/>
      <c r="V37" s="1052">
        <v>5</v>
      </c>
      <c r="W37" s="1052"/>
      <c r="X37" s="1052"/>
      <c r="Y37" s="1052"/>
      <c r="Z37" s="1052"/>
      <c r="AA37" s="1052">
        <v>3</v>
      </c>
      <c r="AB37" s="1052"/>
      <c r="AC37" s="1052"/>
      <c r="AD37" s="1052"/>
      <c r="AE37" s="1053"/>
      <c r="AF37" s="1048">
        <v>3</v>
      </c>
      <c r="AG37" s="1049"/>
      <c r="AH37" s="1049"/>
      <c r="AI37" s="1049"/>
      <c r="AJ37" s="1050"/>
      <c r="AK37" s="993">
        <v>1</v>
      </c>
      <c r="AL37" s="984"/>
      <c r="AM37" s="984"/>
      <c r="AN37" s="984"/>
      <c r="AO37" s="984"/>
      <c r="AP37" s="984">
        <v>27</v>
      </c>
      <c r="AQ37" s="984"/>
      <c r="AR37" s="984"/>
      <c r="AS37" s="984"/>
      <c r="AT37" s="984"/>
      <c r="AU37" s="984">
        <v>27</v>
      </c>
      <c r="AV37" s="984"/>
      <c r="AW37" s="984"/>
      <c r="AX37" s="984"/>
      <c r="AY37" s="984"/>
      <c r="AZ37" s="1054" t="s">
        <v>557</v>
      </c>
      <c r="BA37" s="1054"/>
      <c r="BB37" s="1054"/>
      <c r="BC37" s="1054"/>
      <c r="BD37" s="1054"/>
      <c r="BE37" s="985" t="s">
        <v>399</v>
      </c>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t="s">
        <v>403</v>
      </c>
      <c r="C38" s="1044"/>
      <c r="D38" s="1044"/>
      <c r="E38" s="1044"/>
      <c r="F38" s="1044"/>
      <c r="G38" s="1044"/>
      <c r="H38" s="1044"/>
      <c r="I38" s="1044"/>
      <c r="J38" s="1044"/>
      <c r="K38" s="1044"/>
      <c r="L38" s="1044"/>
      <c r="M38" s="1044"/>
      <c r="N38" s="1044"/>
      <c r="O38" s="1044"/>
      <c r="P38" s="1045"/>
      <c r="Q38" s="1051">
        <v>21</v>
      </c>
      <c r="R38" s="1052"/>
      <c r="S38" s="1052"/>
      <c r="T38" s="1052"/>
      <c r="U38" s="1052"/>
      <c r="V38" s="1052">
        <v>19</v>
      </c>
      <c r="W38" s="1052"/>
      <c r="X38" s="1052"/>
      <c r="Y38" s="1052"/>
      <c r="Z38" s="1052"/>
      <c r="AA38" s="1052">
        <v>1</v>
      </c>
      <c r="AB38" s="1052"/>
      <c r="AC38" s="1052"/>
      <c r="AD38" s="1052"/>
      <c r="AE38" s="1053"/>
      <c r="AF38" s="1048">
        <v>1</v>
      </c>
      <c r="AG38" s="1049"/>
      <c r="AH38" s="1049"/>
      <c r="AI38" s="1049"/>
      <c r="AJ38" s="1050"/>
      <c r="AK38" s="993">
        <v>7</v>
      </c>
      <c r="AL38" s="984"/>
      <c r="AM38" s="984"/>
      <c r="AN38" s="984"/>
      <c r="AO38" s="984"/>
      <c r="AP38" s="984">
        <v>12</v>
      </c>
      <c r="AQ38" s="984"/>
      <c r="AR38" s="984"/>
      <c r="AS38" s="984"/>
      <c r="AT38" s="984"/>
      <c r="AU38" s="984">
        <v>9</v>
      </c>
      <c r="AV38" s="984"/>
      <c r="AW38" s="984"/>
      <c r="AX38" s="984"/>
      <c r="AY38" s="984"/>
      <c r="AZ38" s="1054" t="s">
        <v>557</v>
      </c>
      <c r="BA38" s="1054"/>
      <c r="BB38" s="1054"/>
      <c r="BC38" s="1054"/>
      <c r="BD38" s="1054"/>
      <c r="BE38" s="985" t="s">
        <v>399</v>
      </c>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379</v>
      </c>
      <c r="B63" s="950" t="s">
        <v>405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560</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407</v>
      </c>
      <c r="B66" s="1009"/>
      <c r="C66" s="1009"/>
      <c r="D66" s="1009"/>
      <c r="E66" s="1009"/>
      <c r="F66" s="1009"/>
      <c r="G66" s="1009"/>
      <c r="H66" s="1009"/>
      <c r="I66" s="1009"/>
      <c r="J66" s="1009"/>
      <c r="K66" s="1009"/>
      <c r="L66" s="1009"/>
      <c r="M66" s="1009"/>
      <c r="N66" s="1009"/>
      <c r="O66" s="1009"/>
      <c r="P66" s="1010"/>
      <c r="Q66" s="1014" t="s">
        <v>383</v>
      </c>
      <c r="R66" s="1015"/>
      <c r="S66" s="1015"/>
      <c r="T66" s="1015"/>
      <c r="U66" s="1016"/>
      <c r="V66" s="1014" t="s">
        <v>384</v>
      </c>
      <c r="W66" s="1015"/>
      <c r="X66" s="1015"/>
      <c r="Y66" s="1015"/>
      <c r="Z66" s="1016"/>
      <c r="AA66" s="1014" t="s">
        <v>385</v>
      </c>
      <c r="AB66" s="1015"/>
      <c r="AC66" s="1015"/>
      <c r="AD66" s="1015"/>
      <c r="AE66" s="1016"/>
      <c r="AF66" s="1020" t="s">
        <v>386</v>
      </c>
      <c r="AG66" s="1021"/>
      <c r="AH66" s="1021"/>
      <c r="AI66" s="1021"/>
      <c r="AJ66" s="1022"/>
      <c r="AK66" s="1014" t="s">
        <v>387</v>
      </c>
      <c r="AL66" s="1009"/>
      <c r="AM66" s="1009"/>
      <c r="AN66" s="1009"/>
      <c r="AO66" s="1010"/>
      <c r="AP66" s="1014" t="s">
        <v>388</v>
      </c>
      <c r="AQ66" s="1015"/>
      <c r="AR66" s="1015"/>
      <c r="AS66" s="1015"/>
      <c r="AT66" s="1016"/>
      <c r="AU66" s="1014" t="s">
        <v>408</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558</v>
      </c>
      <c r="C68" s="999"/>
      <c r="D68" s="999"/>
      <c r="E68" s="999"/>
      <c r="F68" s="999"/>
      <c r="G68" s="999"/>
      <c r="H68" s="999"/>
      <c r="I68" s="999"/>
      <c r="J68" s="999"/>
      <c r="K68" s="999"/>
      <c r="L68" s="999"/>
      <c r="M68" s="999"/>
      <c r="N68" s="999"/>
      <c r="O68" s="999"/>
      <c r="P68" s="1000"/>
      <c r="Q68" s="1001">
        <v>4382</v>
      </c>
      <c r="R68" s="995"/>
      <c r="S68" s="995"/>
      <c r="T68" s="995"/>
      <c r="U68" s="995"/>
      <c r="V68" s="995">
        <v>4137</v>
      </c>
      <c r="W68" s="995"/>
      <c r="X68" s="995"/>
      <c r="Y68" s="995"/>
      <c r="Z68" s="995"/>
      <c r="AA68" s="995">
        <v>245</v>
      </c>
      <c r="AB68" s="995"/>
      <c r="AC68" s="995"/>
      <c r="AD68" s="995"/>
      <c r="AE68" s="995"/>
      <c r="AF68" s="995">
        <v>245</v>
      </c>
      <c r="AG68" s="995"/>
      <c r="AH68" s="995"/>
      <c r="AI68" s="995"/>
      <c r="AJ68" s="995"/>
      <c r="AK68" s="995">
        <v>65</v>
      </c>
      <c r="AL68" s="995"/>
      <c r="AM68" s="995"/>
      <c r="AN68" s="995"/>
      <c r="AO68" s="995"/>
      <c r="AP68" s="995" t="s">
        <v>557</v>
      </c>
      <c r="AQ68" s="995"/>
      <c r="AR68" s="995"/>
      <c r="AS68" s="995"/>
      <c r="AT68" s="995"/>
      <c r="AU68" s="995" t="s">
        <v>557</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560</v>
      </c>
      <c r="C69" s="988"/>
      <c r="D69" s="988"/>
      <c r="E69" s="988"/>
      <c r="F69" s="988"/>
      <c r="G69" s="988"/>
      <c r="H69" s="988"/>
      <c r="I69" s="988"/>
      <c r="J69" s="988"/>
      <c r="K69" s="988"/>
      <c r="L69" s="988"/>
      <c r="M69" s="988"/>
      <c r="N69" s="988"/>
      <c r="O69" s="988"/>
      <c r="P69" s="989"/>
      <c r="Q69" s="990">
        <v>789</v>
      </c>
      <c r="R69" s="984"/>
      <c r="S69" s="984"/>
      <c r="T69" s="984"/>
      <c r="U69" s="984"/>
      <c r="V69" s="984">
        <v>784</v>
      </c>
      <c r="W69" s="984"/>
      <c r="X69" s="984"/>
      <c r="Y69" s="984"/>
      <c r="Z69" s="984"/>
      <c r="AA69" s="984">
        <v>5</v>
      </c>
      <c r="AB69" s="984"/>
      <c r="AC69" s="984"/>
      <c r="AD69" s="984"/>
      <c r="AE69" s="984"/>
      <c r="AF69" s="984">
        <v>5</v>
      </c>
      <c r="AG69" s="984"/>
      <c r="AH69" s="984"/>
      <c r="AI69" s="984"/>
      <c r="AJ69" s="984"/>
      <c r="AK69" s="984">
        <v>9</v>
      </c>
      <c r="AL69" s="984"/>
      <c r="AM69" s="984"/>
      <c r="AN69" s="984"/>
      <c r="AO69" s="984"/>
      <c r="AP69" s="984" t="s">
        <v>557</v>
      </c>
      <c r="AQ69" s="984"/>
      <c r="AR69" s="984"/>
      <c r="AS69" s="984"/>
      <c r="AT69" s="984"/>
      <c r="AU69" s="984" t="s">
        <v>557</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561</v>
      </c>
      <c r="C70" s="988"/>
      <c r="D70" s="988"/>
      <c r="E70" s="988"/>
      <c r="F70" s="988"/>
      <c r="G70" s="988"/>
      <c r="H70" s="988"/>
      <c r="I70" s="988"/>
      <c r="J70" s="988"/>
      <c r="K70" s="988"/>
      <c r="L70" s="988"/>
      <c r="M70" s="988"/>
      <c r="N70" s="988"/>
      <c r="O70" s="988"/>
      <c r="P70" s="989"/>
      <c r="Q70" s="990">
        <v>465</v>
      </c>
      <c r="R70" s="984"/>
      <c r="S70" s="984"/>
      <c r="T70" s="984"/>
      <c r="U70" s="984"/>
      <c r="V70" s="984">
        <v>432</v>
      </c>
      <c r="W70" s="984"/>
      <c r="X70" s="984"/>
      <c r="Y70" s="984"/>
      <c r="Z70" s="984"/>
      <c r="AA70" s="984">
        <v>34</v>
      </c>
      <c r="AB70" s="984"/>
      <c r="AC70" s="984"/>
      <c r="AD70" s="984"/>
      <c r="AE70" s="984"/>
      <c r="AF70" s="984">
        <v>34</v>
      </c>
      <c r="AG70" s="984"/>
      <c r="AH70" s="984"/>
      <c r="AI70" s="984"/>
      <c r="AJ70" s="984"/>
      <c r="AK70" s="984" t="s">
        <v>557</v>
      </c>
      <c r="AL70" s="984"/>
      <c r="AM70" s="984"/>
      <c r="AN70" s="984"/>
      <c r="AO70" s="984"/>
      <c r="AP70" s="984">
        <v>3111</v>
      </c>
      <c r="AQ70" s="984"/>
      <c r="AR70" s="984"/>
      <c r="AS70" s="984"/>
      <c r="AT70" s="984"/>
      <c r="AU70" s="984">
        <v>71</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562</v>
      </c>
      <c r="C71" s="988"/>
      <c r="D71" s="988"/>
      <c r="E71" s="988"/>
      <c r="F71" s="988"/>
      <c r="G71" s="988"/>
      <c r="H71" s="988"/>
      <c r="I71" s="988"/>
      <c r="J71" s="988"/>
      <c r="K71" s="988"/>
      <c r="L71" s="988"/>
      <c r="M71" s="988"/>
      <c r="N71" s="988"/>
      <c r="O71" s="988"/>
      <c r="P71" s="989"/>
      <c r="Q71" s="990">
        <v>7</v>
      </c>
      <c r="R71" s="984"/>
      <c r="S71" s="984"/>
      <c r="T71" s="984"/>
      <c r="U71" s="984"/>
      <c r="V71" s="984">
        <v>6</v>
      </c>
      <c r="W71" s="984"/>
      <c r="X71" s="984"/>
      <c r="Y71" s="984"/>
      <c r="Z71" s="984"/>
      <c r="AA71" s="984">
        <v>2</v>
      </c>
      <c r="AB71" s="984"/>
      <c r="AC71" s="984"/>
      <c r="AD71" s="984"/>
      <c r="AE71" s="984"/>
      <c r="AF71" s="984">
        <v>2</v>
      </c>
      <c r="AG71" s="984"/>
      <c r="AH71" s="984"/>
      <c r="AI71" s="984"/>
      <c r="AJ71" s="984"/>
      <c r="AK71" s="984">
        <v>0</v>
      </c>
      <c r="AL71" s="984"/>
      <c r="AM71" s="984"/>
      <c r="AN71" s="984"/>
      <c r="AO71" s="984"/>
      <c r="AP71" s="984" t="s">
        <v>557</v>
      </c>
      <c r="AQ71" s="984"/>
      <c r="AR71" s="984"/>
      <c r="AS71" s="984"/>
      <c r="AT71" s="984"/>
      <c r="AU71" s="984" t="s">
        <v>557</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563</v>
      </c>
      <c r="C72" s="988"/>
      <c r="D72" s="988"/>
      <c r="E72" s="988"/>
      <c r="F72" s="988"/>
      <c r="G72" s="988"/>
      <c r="H72" s="988"/>
      <c r="I72" s="988"/>
      <c r="J72" s="988"/>
      <c r="K72" s="988"/>
      <c r="L72" s="988"/>
      <c r="M72" s="988"/>
      <c r="N72" s="988"/>
      <c r="O72" s="988"/>
      <c r="P72" s="989"/>
      <c r="Q72" s="990">
        <v>52</v>
      </c>
      <c r="R72" s="984"/>
      <c r="S72" s="984"/>
      <c r="T72" s="984"/>
      <c r="U72" s="984"/>
      <c r="V72" s="984">
        <v>51</v>
      </c>
      <c r="W72" s="984"/>
      <c r="X72" s="984"/>
      <c r="Y72" s="984"/>
      <c r="Z72" s="984"/>
      <c r="AA72" s="984">
        <v>1</v>
      </c>
      <c r="AB72" s="984"/>
      <c r="AC72" s="984"/>
      <c r="AD72" s="984"/>
      <c r="AE72" s="984"/>
      <c r="AF72" s="984">
        <v>1</v>
      </c>
      <c r="AG72" s="984"/>
      <c r="AH72" s="984"/>
      <c r="AI72" s="984"/>
      <c r="AJ72" s="984"/>
      <c r="AK72" s="984" t="s">
        <v>557</v>
      </c>
      <c r="AL72" s="984"/>
      <c r="AM72" s="984"/>
      <c r="AN72" s="984"/>
      <c r="AO72" s="984"/>
      <c r="AP72" s="984" t="s">
        <v>557</v>
      </c>
      <c r="AQ72" s="984"/>
      <c r="AR72" s="984"/>
      <c r="AS72" s="984"/>
      <c r="AT72" s="984"/>
      <c r="AU72" s="984" t="s">
        <v>557</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559</v>
      </c>
      <c r="C73" s="988"/>
      <c r="D73" s="988"/>
      <c r="E73" s="988"/>
      <c r="F73" s="988"/>
      <c r="G73" s="988"/>
      <c r="H73" s="988"/>
      <c r="I73" s="988"/>
      <c r="J73" s="988"/>
      <c r="K73" s="988"/>
      <c r="L73" s="988"/>
      <c r="M73" s="988"/>
      <c r="N73" s="988"/>
      <c r="O73" s="988"/>
      <c r="P73" s="989"/>
      <c r="Q73" s="990">
        <v>1964</v>
      </c>
      <c r="R73" s="984"/>
      <c r="S73" s="984"/>
      <c r="T73" s="984"/>
      <c r="U73" s="984"/>
      <c r="V73" s="984">
        <v>1938</v>
      </c>
      <c r="W73" s="984"/>
      <c r="X73" s="984"/>
      <c r="Y73" s="984"/>
      <c r="Z73" s="984"/>
      <c r="AA73" s="984">
        <v>26</v>
      </c>
      <c r="AB73" s="984"/>
      <c r="AC73" s="984"/>
      <c r="AD73" s="984"/>
      <c r="AE73" s="984"/>
      <c r="AF73" s="984">
        <v>26</v>
      </c>
      <c r="AG73" s="984"/>
      <c r="AH73" s="984"/>
      <c r="AI73" s="984"/>
      <c r="AJ73" s="984"/>
      <c r="AK73" s="984">
        <v>296</v>
      </c>
      <c r="AL73" s="984"/>
      <c r="AM73" s="984"/>
      <c r="AN73" s="984"/>
      <c r="AO73" s="984"/>
      <c r="AP73" s="984">
        <v>302</v>
      </c>
      <c r="AQ73" s="984"/>
      <c r="AR73" s="984"/>
      <c r="AS73" s="984"/>
      <c r="AT73" s="984"/>
      <c r="AU73" s="984">
        <v>80</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564</v>
      </c>
      <c r="C74" s="988"/>
      <c r="D74" s="988"/>
      <c r="E74" s="988"/>
      <c r="F74" s="988"/>
      <c r="G74" s="988"/>
      <c r="H74" s="988"/>
      <c r="I74" s="988"/>
      <c r="J74" s="988"/>
      <c r="K74" s="988"/>
      <c r="L74" s="988"/>
      <c r="M74" s="988"/>
      <c r="N74" s="988"/>
      <c r="O74" s="988"/>
      <c r="P74" s="989"/>
      <c r="Q74" s="990">
        <v>41</v>
      </c>
      <c r="R74" s="984"/>
      <c r="S74" s="984"/>
      <c r="T74" s="984"/>
      <c r="U74" s="984"/>
      <c r="V74" s="984">
        <v>40</v>
      </c>
      <c r="W74" s="984"/>
      <c r="X74" s="984"/>
      <c r="Y74" s="984"/>
      <c r="Z74" s="984"/>
      <c r="AA74" s="984">
        <v>1</v>
      </c>
      <c r="AB74" s="984"/>
      <c r="AC74" s="984"/>
      <c r="AD74" s="984"/>
      <c r="AE74" s="984"/>
      <c r="AF74" s="984">
        <v>1</v>
      </c>
      <c r="AG74" s="984"/>
      <c r="AH74" s="984"/>
      <c r="AI74" s="984"/>
      <c r="AJ74" s="984"/>
      <c r="AK74" s="984" t="s">
        <v>557</v>
      </c>
      <c r="AL74" s="984"/>
      <c r="AM74" s="984"/>
      <c r="AN74" s="984"/>
      <c r="AO74" s="984"/>
      <c r="AP74" s="984" t="s">
        <v>557</v>
      </c>
      <c r="AQ74" s="984"/>
      <c r="AR74" s="984"/>
      <c r="AS74" s="984"/>
      <c r="AT74" s="984"/>
      <c r="AU74" s="984" t="s">
        <v>557</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565</v>
      </c>
      <c r="C75" s="988"/>
      <c r="D75" s="988"/>
      <c r="E75" s="988"/>
      <c r="F75" s="988"/>
      <c r="G75" s="988"/>
      <c r="H75" s="988"/>
      <c r="I75" s="988"/>
      <c r="J75" s="988"/>
      <c r="K75" s="988"/>
      <c r="L75" s="988"/>
      <c r="M75" s="988"/>
      <c r="N75" s="988"/>
      <c r="O75" s="988"/>
      <c r="P75" s="989"/>
      <c r="Q75" s="991">
        <v>0</v>
      </c>
      <c r="R75" s="992"/>
      <c r="S75" s="992"/>
      <c r="T75" s="992"/>
      <c r="U75" s="993"/>
      <c r="V75" s="994">
        <v>0</v>
      </c>
      <c r="W75" s="992"/>
      <c r="X75" s="992"/>
      <c r="Y75" s="992"/>
      <c r="Z75" s="993"/>
      <c r="AA75" s="994">
        <v>0</v>
      </c>
      <c r="AB75" s="992"/>
      <c r="AC75" s="992"/>
      <c r="AD75" s="992"/>
      <c r="AE75" s="993"/>
      <c r="AF75" s="994">
        <v>0</v>
      </c>
      <c r="AG75" s="992"/>
      <c r="AH75" s="992"/>
      <c r="AI75" s="992"/>
      <c r="AJ75" s="993"/>
      <c r="AK75" s="994" t="s">
        <v>557</v>
      </c>
      <c r="AL75" s="992"/>
      <c r="AM75" s="992"/>
      <c r="AN75" s="992"/>
      <c r="AO75" s="993"/>
      <c r="AP75" s="994" t="s">
        <v>557</v>
      </c>
      <c r="AQ75" s="992"/>
      <c r="AR75" s="992"/>
      <c r="AS75" s="992"/>
      <c r="AT75" s="993"/>
      <c r="AU75" s="994" t="s">
        <v>557</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566</v>
      </c>
      <c r="C76" s="988"/>
      <c r="D76" s="988"/>
      <c r="E76" s="988"/>
      <c r="F76" s="988"/>
      <c r="G76" s="988"/>
      <c r="H76" s="988"/>
      <c r="I76" s="988"/>
      <c r="J76" s="988"/>
      <c r="K76" s="988"/>
      <c r="L76" s="988"/>
      <c r="M76" s="988"/>
      <c r="N76" s="988"/>
      <c r="O76" s="988"/>
      <c r="P76" s="989"/>
      <c r="Q76" s="991">
        <v>205</v>
      </c>
      <c r="R76" s="992"/>
      <c r="S76" s="992"/>
      <c r="T76" s="992"/>
      <c r="U76" s="993"/>
      <c r="V76" s="994">
        <v>201</v>
      </c>
      <c r="W76" s="992"/>
      <c r="X76" s="992"/>
      <c r="Y76" s="992"/>
      <c r="Z76" s="993"/>
      <c r="AA76" s="994">
        <v>3</v>
      </c>
      <c r="AB76" s="992"/>
      <c r="AC76" s="992"/>
      <c r="AD76" s="992"/>
      <c r="AE76" s="993"/>
      <c r="AF76" s="994">
        <v>3</v>
      </c>
      <c r="AG76" s="992"/>
      <c r="AH76" s="992"/>
      <c r="AI76" s="992"/>
      <c r="AJ76" s="993"/>
      <c r="AK76" s="994">
        <v>32</v>
      </c>
      <c r="AL76" s="992"/>
      <c r="AM76" s="992"/>
      <c r="AN76" s="992"/>
      <c r="AO76" s="993"/>
      <c r="AP76" s="994" t="s">
        <v>557</v>
      </c>
      <c r="AQ76" s="992"/>
      <c r="AR76" s="992"/>
      <c r="AS76" s="992"/>
      <c r="AT76" s="993"/>
      <c r="AU76" s="994" t="s">
        <v>557</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567</v>
      </c>
      <c r="C77" s="988"/>
      <c r="D77" s="988"/>
      <c r="E77" s="988"/>
      <c r="F77" s="988"/>
      <c r="G77" s="988"/>
      <c r="H77" s="988"/>
      <c r="I77" s="988"/>
      <c r="J77" s="988"/>
      <c r="K77" s="988"/>
      <c r="L77" s="988"/>
      <c r="M77" s="988"/>
      <c r="N77" s="988"/>
      <c r="O77" s="988"/>
      <c r="P77" s="989"/>
      <c r="Q77" s="991">
        <v>560</v>
      </c>
      <c r="R77" s="992"/>
      <c r="S77" s="992"/>
      <c r="T77" s="992"/>
      <c r="U77" s="993"/>
      <c r="V77" s="994">
        <v>477</v>
      </c>
      <c r="W77" s="992"/>
      <c r="X77" s="992"/>
      <c r="Y77" s="992"/>
      <c r="Z77" s="993"/>
      <c r="AA77" s="994">
        <v>83</v>
      </c>
      <c r="AB77" s="992"/>
      <c r="AC77" s="992"/>
      <c r="AD77" s="992"/>
      <c r="AE77" s="993"/>
      <c r="AF77" s="994">
        <v>83</v>
      </c>
      <c r="AG77" s="992"/>
      <c r="AH77" s="992"/>
      <c r="AI77" s="992"/>
      <c r="AJ77" s="993"/>
      <c r="AK77" s="994" t="s">
        <v>557</v>
      </c>
      <c r="AL77" s="992"/>
      <c r="AM77" s="992"/>
      <c r="AN77" s="992"/>
      <c r="AO77" s="993"/>
      <c r="AP77" s="994" t="s">
        <v>557</v>
      </c>
      <c r="AQ77" s="992"/>
      <c r="AR77" s="992"/>
      <c r="AS77" s="992"/>
      <c r="AT77" s="993"/>
      <c r="AU77" s="994" t="s">
        <v>557</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t="s">
        <v>568</v>
      </c>
      <c r="C78" s="988"/>
      <c r="D78" s="988"/>
      <c r="E78" s="988"/>
      <c r="F78" s="988"/>
      <c r="G78" s="988"/>
      <c r="H78" s="988"/>
      <c r="I78" s="988"/>
      <c r="J78" s="988"/>
      <c r="K78" s="988"/>
      <c r="L78" s="988"/>
      <c r="M78" s="988"/>
      <c r="N78" s="988"/>
      <c r="O78" s="988"/>
      <c r="P78" s="989"/>
      <c r="Q78" s="990">
        <v>593</v>
      </c>
      <c r="R78" s="984"/>
      <c r="S78" s="984"/>
      <c r="T78" s="984"/>
      <c r="U78" s="984"/>
      <c r="V78" s="984">
        <v>558</v>
      </c>
      <c r="W78" s="984"/>
      <c r="X78" s="984"/>
      <c r="Y78" s="984"/>
      <c r="Z78" s="984"/>
      <c r="AA78" s="984">
        <v>35</v>
      </c>
      <c r="AB78" s="984"/>
      <c r="AC78" s="984"/>
      <c r="AD78" s="984"/>
      <c r="AE78" s="984"/>
      <c r="AF78" s="984">
        <v>35</v>
      </c>
      <c r="AG78" s="984"/>
      <c r="AH78" s="984"/>
      <c r="AI78" s="984"/>
      <c r="AJ78" s="984"/>
      <c r="AK78" s="984" t="s">
        <v>557</v>
      </c>
      <c r="AL78" s="984"/>
      <c r="AM78" s="984"/>
      <c r="AN78" s="984"/>
      <c r="AO78" s="984"/>
      <c r="AP78" s="984" t="s">
        <v>557</v>
      </c>
      <c r="AQ78" s="984"/>
      <c r="AR78" s="984"/>
      <c r="AS78" s="984"/>
      <c r="AT78" s="984"/>
      <c r="AU78" s="984" t="s">
        <v>557</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t="s">
        <v>569</v>
      </c>
      <c r="C79" s="988"/>
      <c r="D79" s="988"/>
      <c r="E79" s="988"/>
      <c r="F79" s="988"/>
      <c r="G79" s="988"/>
      <c r="H79" s="988"/>
      <c r="I79" s="988"/>
      <c r="J79" s="988"/>
      <c r="K79" s="988"/>
      <c r="L79" s="988"/>
      <c r="M79" s="988"/>
      <c r="N79" s="988"/>
      <c r="O79" s="988"/>
      <c r="P79" s="989"/>
      <c r="Q79" s="990">
        <v>63</v>
      </c>
      <c r="R79" s="984"/>
      <c r="S79" s="984"/>
      <c r="T79" s="984"/>
      <c r="U79" s="984"/>
      <c r="V79" s="984">
        <v>60</v>
      </c>
      <c r="W79" s="984"/>
      <c r="X79" s="984"/>
      <c r="Y79" s="984"/>
      <c r="Z79" s="984"/>
      <c r="AA79" s="984">
        <v>4</v>
      </c>
      <c r="AB79" s="984"/>
      <c r="AC79" s="984"/>
      <c r="AD79" s="984"/>
      <c r="AE79" s="984"/>
      <c r="AF79" s="984">
        <v>4</v>
      </c>
      <c r="AG79" s="984"/>
      <c r="AH79" s="984"/>
      <c r="AI79" s="984"/>
      <c r="AJ79" s="984"/>
      <c r="AK79" s="984" t="s">
        <v>557</v>
      </c>
      <c r="AL79" s="984"/>
      <c r="AM79" s="984"/>
      <c r="AN79" s="984"/>
      <c r="AO79" s="984"/>
      <c r="AP79" s="984" t="s">
        <v>557</v>
      </c>
      <c r="AQ79" s="984"/>
      <c r="AR79" s="984"/>
      <c r="AS79" s="984"/>
      <c r="AT79" s="984"/>
      <c r="AU79" s="984" t="s">
        <v>557</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t="s">
        <v>570</v>
      </c>
      <c r="C80" s="988"/>
      <c r="D80" s="988"/>
      <c r="E80" s="988"/>
      <c r="F80" s="988"/>
      <c r="G80" s="988"/>
      <c r="H80" s="988"/>
      <c r="I80" s="988"/>
      <c r="J80" s="988"/>
      <c r="K80" s="988"/>
      <c r="L80" s="988"/>
      <c r="M80" s="988"/>
      <c r="N80" s="988"/>
      <c r="O80" s="988"/>
      <c r="P80" s="989"/>
      <c r="Q80" s="990">
        <v>1496</v>
      </c>
      <c r="R80" s="984"/>
      <c r="S80" s="984"/>
      <c r="T80" s="984"/>
      <c r="U80" s="984"/>
      <c r="V80" s="984">
        <v>1404</v>
      </c>
      <c r="W80" s="984"/>
      <c r="X80" s="984"/>
      <c r="Y80" s="984"/>
      <c r="Z80" s="984"/>
      <c r="AA80" s="984">
        <v>92</v>
      </c>
      <c r="AB80" s="984"/>
      <c r="AC80" s="984"/>
      <c r="AD80" s="984"/>
      <c r="AE80" s="984"/>
      <c r="AF80" s="984">
        <v>92</v>
      </c>
      <c r="AG80" s="984"/>
      <c r="AH80" s="984"/>
      <c r="AI80" s="984"/>
      <c r="AJ80" s="984"/>
      <c r="AK80" s="984">
        <v>0</v>
      </c>
      <c r="AL80" s="984"/>
      <c r="AM80" s="984"/>
      <c r="AN80" s="984"/>
      <c r="AO80" s="984"/>
      <c r="AP80" s="984">
        <v>1246</v>
      </c>
      <c r="AQ80" s="984"/>
      <c r="AR80" s="984"/>
      <c r="AS80" s="984"/>
      <c r="AT80" s="984"/>
      <c r="AU80" s="984">
        <v>95</v>
      </c>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t="s">
        <v>571</v>
      </c>
      <c r="C81" s="988"/>
      <c r="D81" s="988"/>
      <c r="E81" s="988"/>
      <c r="F81" s="988"/>
      <c r="G81" s="988"/>
      <c r="H81" s="988"/>
      <c r="I81" s="988"/>
      <c r="J81" s="988"/>
      <c r="K81" s="988"/>
      <c r="L81" s="988"/>
      <c r="M81" s="988"/>
      <c r="N81" s="988"/>
      <c r="O81" s="988"/>
      <c r="P81" s="989"/>
      <c r="Q81" s="990">
        <v>10</v>
      </c>
      <c r="R81" s="984"/>
      <c r="S81" s="984"/>
      <c r="T81" s="984"/>
      <c r="U81" s="984"/>
      <c r="V81" s="984">
        <v>8</v>
      </c>
      <c r="W81" s="984"/>
      <c r="X81" s="984"/>
      <c r="Y81" s="984"/>
      <c r="Z81" s="984"/>
      <c r="AA81" s="984">
        <v>1</v>
      </c>
      <c r="AB81" s="984"/>
      <c r="AC81" s="984"/>
      <c r="AD81" s="984"/>
      <c r="AE81" s="984"/>
      <c r="AF81" s="984">
        <v>1</v>
      </c>
      <c r="AG81" s="984"/>
      <c r="AH81" s="984"/>
      <c r="AI81" s="984"/>
      <c r="AJ81" s="984"/>
      <c r="AK81" s="984" t="s">
        <v>557</v>
      </c>
      <c r="AL81" s="984"/>
      <c r="AM81" s="984"/>
      <c r="AN81" s="984"/>
      <c r="AO81" s="984"/>
      <c r="AP81" s="984" t="s">
        <v>557</v>
      </c>
      <c r="AQ81" s="984"/>
      <c r="AR81" s="984"/>
      <c r="AS81" s="984"/>
      <c r="AT81" s="984"/>
      <c r="AU81" s="984" t="s">
        <v>557</v>
      </c>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t="s">
        <v>572</v>
      </c>
      <c r="C82" s="988"/>
      <c r="D82" s="988"/>
      <c r="E82" s="988"/>
      <c r="F82" s="988"/>
      <c r="G82" s="988"/>
      <c r="H82" s="988"/>
      <c r="I82" s="988"/>
      <c r="J82" s="988"/>
      <c r="K82" s="988"/>
      <c r="L82" s="988"/>
      <c r="M82" s="988"/>
      <c r="N82" s="988"/>
      <c r="O82" s="988"/>
      <c r="P82" s="989"/>
      <c r="Q82" s="990">
        <v>27</v>
      </c>
      <c r="R82" s="984"/>
      <c r="S82" s="984"/>
      <c r="T82" s="984"/>
      <c r="U82" s="984"/>
      <c r="V82" s="984">
        <v>25</v>
      </c>
      <c r="W82" s="984"/>
      <c r="X82" s="984"/>
      <c r="Y82" s="984"/>
      <c r="Z82" s="984"/>
      <c r="AA82" s="984">
        <v>2</v>
      </c>
      <c r="AB82" s="984"/>
      <c r="AC82" s="984"/>
      <c r="AD82" s="984"/>
      <c r="AE82" s="984"/>
      <c r="AF82" s="984">
        <v>2</v>
      </c>
      <c r="AG82" s="984"/>
      <c r="AH82" s="984"/>
      <c r="AI82" s="984"/>
      <c r="AJ82" s="984"/>
      <c r="AK82" s="984">
        <v>0</v>
      </c>
      <c r="AL82" s="984"/>
      <c r="AM82" s="984"/>
      <c r="AN82" s="984"/>
      <c r="AO82" s="984"/>
      <c r="AP82" s="984" t="s">
        <v>557</v>
      </c>
      <c r="AQ82" s="984"/>
      <c r="AR82" s="984"/>
      <c r="AS82" s="984"/>
      <c r="AT82" s="984"/>
      <c r="AU82" s="984" t="s">
        <v>557</v>
      </c>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t="s">
        <v>573</v>
      </c>
      <c r="C83" s="988"/>
      <c r="D83" s="988"/>
      <c r="E83" s="988"/>
      <c r="F83" s="988"/>
      <c r="G83" s="988"/>
      <c r="H83" s="988"/>
      <c r="I83" s="988"/>
      <c r="J83" s="988"/>
      <c r="K83" s="988"/>
      <c r="L83" s="988"/>
      <c r="M83" s="988"/>
      <c r="N83" s="988"/>
      <c r="O83" s="988"/>
      <c r="P83" s="989"/>
      <c r="Q83" s="990">
        <v>42</v>
      </c>
      <c r="R83" s="984"/>
      <c r="S83" s="984"/>
      <c r="T83" s="984"/>
      <c r="U83" s="984"/>
      <c r="V83" s="984">
        <v>40</v>
      </c>
      <c r="W83" s="984"/>
      <c r="X83" s="984"/>
      <c r="Y83" s="984"/>
      <c r="Z83" s="984"/>
      <c r="AA83" s="984">
        <v>2</v>
      </c>
      <c r="AB83" s="984"/>
      <c r="AC83" s="984"/>
      <c r="AD83" s="984"/>
      <c r="AE83" s="984"/>
      <c r="AF83" s="984">
        <v>2</v>
      </c>
      <c r="AG83" s="984"/>
      <c r="AH83" s="984"/>
      <c r="AI83" s="984"/>
      <c r="AJ83" s="984"/>
      <c r="AK83" s="984">
        <v>0</v>
      </c>
      <c r="AL83" s="984"/>
      <c r="AM83" s="984"/>
      <c r="AN83" s="984"/>
      <c r="AO83" s="984"/>
      <c r="AP83" s="984" t="s">
        <v>557</v>
      </c>
      <c r="AQ83" s="984"/>
      <c r="AR83" s="984"/>
      <c r="AS83" s="984"/>
      <c r="AT83" s="984"/>
      <c r="AU83" s="984" t="s">
        <v>557</v>
      </c>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t="s">
        <v>574</v>
      </c>
      <c r="C84" s="988"/>
      <c r="D84" s="988"/>
      <c r="E84" s="988"/>
      <c r="F84" s="988"/>
      <c r="G84" s="988"/>
      <c r="H84" s="988"/>
      <c r="I84" s="988"/>
      <c r="J84" s="988"/>
      <c r="K84" s="988"/>
      <c r="L84" s="988"/>
      <c r="M84" s="988"/>
      <c r="N84" s="988"/>
      <c r="O84" s="988"/>
      <c r="P84" s="989"/>
      <c r="Q84" s="990">
        <v>309</v>
      </c>
      <c r="R84" s="984"/>
      <c r="S84" s="984"/>
      <c r="T84" s="984"/>
      <c r="U84" s="984"/>
      <c r="V84" s="984">
        <v>293</v>
      </c>
      <c r="W84" s="984"/>
      <c r="X84" s="984"/>
      <c r="Y84" s="984"/>
      <c r="Z84" s="984"/>
      <c r="AA84" s="984">
        <v>16</v>
      </c>
      <c r="AB84" s="984"/>
      <c r="AC84" s="984"/>
      <c r="AD84" s="984"/>
      <c r="AE84" s="984"/>
      <c r="AF84" s="984">
        <v>16</v>
      </c>
      <c r="AG84" s="984"/>
      <c r="AH84" s="984"/>
      <c r="AI84" s="984"/>
      <c r="AJ84" s="984"/>
      <c r="AK84" s="984">
        <v>0</v>
      </c>
      <c r="AL84" s="984"/>
      <c r="AM84" s="984"/>
      <c r="AN84" s="984"/>
      <c r="AO84" s="984"/>
      <c r="AP84" s="984" t="s">
        <v>557</v>
      </c>
      <c r="AQ84" s="984"/>
      <c r="AR84" s="984"/>
      <c r="AS84" s="984"/>
      <c r="AT84" s="984"/>
      <c r="AU84" s="984" t="s">
        <v>557</v>
      </c>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t="s">
        <v>575</v>
      </c>
      <c r="C85" s="988"/>
      <c r="D85" s="988"/>
      <c r="E85" s="988"/>
      <c r="F85" s="988"/>
      <c r="G85" s="988"/>
      <c r="H85" s="988"/>
      <c r="I85" s="988"/>
      <c r="J85" s="988"/>
      <c r="K85" s="988"/>
      <c r="L85" s="988"/>
      <c r="M85" s="988"/>
      <c r="N85" s="988"/>
      <c r="O85" s="988"/>
      <c r="P85" s="989"/>
      <c r="Q85" s="990">
        <v>114699</v>
      </c>
      <c r="R85" s="984"/>
      <c r="S85" s="984"/>
      <c r="T85" s="984"/>
      <c r="U85" s="984"/>
      <c r="V85" s="984">
        <v>113338</v>
      </c>
      <c r="W85" s="984"/>
      <c r="X85" s="984"/>
      <c r="Y85" s="984"/>
      <c r="Z85" s="984"/>
      <c r="AA85" s="984">
        <v>1361</v>
      </c>
      <c r="AB85" s="984"/>
      <c r="AC85" s="984"/>
      <c r="AD85" s="984"/>
      <c r="AE85" s="984"/>
      <c r="AF85" s="984">
        <v>1361</v>
      </c>
      <c r="AG85" s="984"/>
      <c r="AH85" s="984"/>
      <c r="AI85" s="984"/>
      <c r="AJ85" s="984"/>
      <c r="AK85" s="984">
        <v>350</v>
      </c>
      <c r="AL85" s="984"/>
      <c r="AM85" s="984"/>
      <c r="AN85" s="984"/>
      <c r="AO85" s="984"/>
      <c r="AP85" s="984" t="s">
        <v>557</v>
      </c>
      <c r="AQ85" s="984"/>
      <c r="AR85" s="984"/>
      <c r="AS85" s="984"/>
      <c r="AT85" s="984"/>
      <c r="AU85" s="984" t="s">
        <v>557</v>
      </c>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t="s">
        <v>576</v>
      </c>
      <c r="C86" s="988"/>
      <c r="D86" s="988"/>
      <c r="E86" s="988"/>
      <c r="F86" s="988"/>
      <c r="G86" s="988"/>
      <c r="H86" s="988"/>
      <c r="I86" s="988"/>
      <c r="J86" s="988"/>
      <c r="K86" s="988"/>
      <c r="L86" s="988"/>
      <c r="M86" s="988"/>
      <c r="N86" s="988"/>
      <c r="O86" s="988"/>
      <c r="P86" s="989"/>
      <c r="Q86" s="990">
        <v>4790</v>
      </c>
      <c r="R86" s="984"/>
      <c r="S86" s="984"/>
      <c r="T86" s="984"/>
      <c r="U86" s="984"/>
      <c r="V86" s="984">
        <v>5032</v>
      </c>
      <c r="W86" s="984"/>
      <c r="X86" s="984"/>
      <c r="Y86" s="984"/>
      <c r="Z86" s="984"/>
      <c r="AA86" s="984">
        <v>-243</v>
      </c>
      <c r="AB86" s="984"/>
      <c r="AC86" s="984"/>
      <c r="AD86" s="984"/>
      <c r="AE86" s="984"/>
      <c r="AF86" s="984">
        <v>1388</v>
      </c>
      <c r="AG86" s="984"/>
      <c r="AH86" s="984"/>
      <c r="AI86" s="984"/>
      <c r="AJ86" s="984"/>
      <c r="AK86" s="984">
        <v>593</v>
      </c>
      <c r="AL86" s="984"/>
      <c r="AM86" s="984"/>
      <c r="AN86" s="984"/>
      <c r="AO86" s="984"/>
      <c r="AP86" s="984">
        <v>1038</v>
      </c>
      <c r="AQ86" s="984"/>
      <c r="AR86" s="984"/>
      <c r="AS86" s="984"/>
      <c r="AT86" s="984"/>
      <c r="AU86" s="984">
        <v>602</v>
      </c>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t="s">
        <v>577</v>
      </c>
      <c r="C87" s="978"/>
      <c r="D87" s="978"/>
      <c r="E87" s="978"/>
      <c r="F87" s="978"/>
      <c r="G87" s="978"/>
      <c r="H87" s="978"/>
      <c r="I87" s="978"/>
      <c r="J87" s="978"/>
      <c r="K87" s="978"/>
      <c r="L87" s="978"/>
      <c r="M87" s="978"/>
      <c r="N87" s="978"/>
      <c r="O87" s="978"/>
      <c r="P87" s="979"/>
      <c r="Q87" s="980">
        <v>491</v>
      </c>
      <c r="R87" s="981"/>
      <c r="S87" s="981"/>
      <c r="T87" s="981"/>
      <c r="U87" s="981"/>
      <c r="V87" s="981">
        <v>473</v>
      </c>
      <c r="W87" s="981"/>
      <c r="X87" s="981"/>
      <c r="Y87" s="981"/>
      <c r="Z87" s="981"/>
      <c r="AA87" s="981">
        <v>18</v>
      </c>
      <c r="AB87" s="981"/>
      <c r="AC87" s="981"/>
      <c r="AD87" s="981"/>
      <c r="AE87" s="981"/>
      <c r="AF87" s="981">
        <v>17</v>
      </c>
      <c r="AG87" s="981"/>
      <c r="AH87" s="981"/>
      <c r="AI87" s="981"/>
      <c r="AJ87" s="981"/>
      <c r="AK87" s="981">
        <v>0</v>
      </c>
      <c r="AL87" s="981"/>
      <c r="AM87" s="981"/>
      <c r="AN87" s="981"/>
      <c r="AO87" s="981"/>
      <c r="AP87" s="981">
        <v>302</v>
      </c>
      <c r="AQ87" s="981"/>
      <c r="AR87" s="981"/>
      <c r="AS87" s="981"/>
      <c r="AT87" s="981"/>
      <c r="AU87" s="981" t="s">
        <v>557</v>
      </c>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379</v>
      </c>
      <c r="B88" s="950" t="s">
        <v>409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50" t="s">
        <v>410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411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412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418</v>
      </c>
      <c r="AB109" s="909"/>
      <c r="AC109" s="909"/>
      <c r="AD109" s="909"/>
      <c r="AE109" s="910"/>
      <c r="AF109" s="911" t="s">
        <v>419</v>
      </c>
      <c r="AG109" s="909"/>
      <c r="AH109" s="909"/>
      <c r="AI109" s="909"/>
      <c r="AJ109" s="910"/>
      <c r="AK109" s="911" t="s">
        <v>294</v>
      </c>
      <c r="AL109" s="909"/>
      <c r="AM109" s="909"/>
      <c r="AN109" s="909"/>
      <c r="AO109" s="910"/>
      <c r="AP109" s="911" t="s">
        <v>420</v>
      </c>
      <c r="AQ109" s="909"/>
      <c r="AR109" s="909"/>
      <c r="AS109" s="909"/>
      <c r="AT109" s="942"/>
      <c r="AU109" s="908" t="s">
        <v>417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418</v>
      </c>
      <c r="BR109" s="909"/>
      <c r="BS109" s="909"/>
      <c r="BT109" s="909"/>
      <c r="BU109" s="910"/>
      <c r="BV109" s="911" t="s">
        <v>419</v>
      </c>
      <c r="BW109" s="909"/>
      <c r="BX109" s="909"/>
      <c r="BY109" s="909"/>
      <c r="BZ109" s="910"/>
      <c r="CA109" s="911" t="s">
        <v>294</v>
      </c>
      <c r="CB109" s="909"/>
      <c r="CC109" s="909"/>
      <c r="CD109" s="909"/>
      <c r="CE109" s="910"/>
      <c r="CF109" s="949" t="s">
        <v>420</v>
      </c>
      <c r="CG109" s="949"/>
      <c r="CH109" s="949"/>
      <c r="CI109" s="949"/>
      <c r="CJ109" s="949"/>
      <c r="CK109" s="911" t="s">
        <v>421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418</v>
      </c>
      <c r="DH109" s="909"/>
      <c r="DI109" s="909"/>
      <c r="DJ109" s="909"/>
      <c r="DK109" s="910"/>
      <c r="DL109" s="911" t="s">
        <v>419</v>
      </c>
      <c r="DM109" s="909"/>
      <c r="DN109" s="909"/>
      <c r="DO109" s="909"/>
      <c r="DP109" s="910"/>
      <c r="DQ109" s="911" t="s">
        <v>294</v>
      </c>
      <c r="DR109" s="909"/>
      <c r="DS109" s="909"/>
      <c r="DT109" s="909"/>
      <c r="DU109" s="910"/>
      <c r="DV109" s="911" t="s">
        <v>420</v>
      </c>
      <c r="DW109" s="909"/>
      <c r="DX109" s="909"/>
      <c r="DY109" s="909"/>
      <c r="DZ109" s="942"/>
    </row>
    <row r="110" spans="1:131" s="224" customFormat="1" ht="26.25" customHeight="1" x14ac:dyDescent="0.2">
      <c r="A110" s="820" t="s">
        <v>422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1179911</v>
      </c>
      <c r="AB110" s="902"/>
      <c r="AC110" s="902"/>
      <c r="AD110" s="902"/>
      <c r="AE110" s="903"/>
      <c r="AF110" s="904">
        <v>1281990</v>
      </c>
      <c r="AG110" s="902"/>
      <c r="AH110" s="902"/>
      <c r="AI110" s="902"/>
      <c r="AJ110" s="903"/>
      <c r="AK110" s="904">
        <v>1346362</v>
      </c>
      <c r="AL110" s="902"/>
      <c r="AM110" s="902"/>
      <c r="AN110" s="902"/>
      <c r="AO110" s="903"/>
      <c r="AP110" s="905">
        <v>28</v>
      </c>
      <c r="AQ110" s="906"/>
      <c r="AR110" s="906"/>
      <c r="AS110" s="906"/>
      <c r="AT110" s="907"/>
      <c r="AU110" s="943" t="s">
        <v>69</v>
      </c>
      <c r="AV110" s="944"/>
      <c r="AW110" s="944"/>
      <c r="AX110" s="944"/>
      <c r="AY110" s="944"/>
      <c r="AZ110" s="873" t="s">
        <v>423</v>
      </c>
      <c r="BA110" s="821"/>
      <c r="BB110" s="821"/>
      <c r="BC110" s="821"/>
      <c r="BD110" s="821"/>
      <c r="BE110" s="821"/>
      <c r="BF110" s="821"/>
      <c r="BG110" s="821"/>
      <c r="BH110" s="821"/>
      <c r="BI110" s="821"/>
      <c r="BJ110" s="821"/>
      <c r="BK110" s="821"/>
      <c r="BL110" s="821"/>
      <c r="BM110" s="821"/>
      <c r="BN110" s="821"/>
      <c r="BO110" s="821"/>
      <c r="BP110" s="822"/>
      <c r="BQ110" s="874">
        <v>13937256</v>
      </c>
      <c r="BR110" s="855"/>
      <c r="BS110" s="855"/>
      <c r="BT110" s="855"/>
      <c r="BU110" s="855"/>
      <c r="BV110" s="855">
        <v>13064722</v>
      </c>
      <c r="BW110" s="855"/>
      <c r="BX110" s="855"/>
      <c r="BY110" s="855"/>
      <c r="BZ110" s="855"/>
      <c r="CA110" s="855">
        <v>12099706</v>
      </c>
      <c r="CB110" s="855"/>
      <c r="CC110" s="855"/>
      <c r="CD110" s="855"/>
      <c r="CE110" s="855"/>
      <c r="CF110" s="879">
        <v>251.7</v>
      </c>
      <c r="CG110" s="880"/>
      <c r="CH110" s="880"/>
      <c r="CI110" s="880"/>
      <c r="CJ110" s="880"/>
      <c r="CK110" s="939" t="s">
        <v>424</v>
      </c>
      <c r="CL110" s="832"/>
      <c r="CM110" s="873" t="s">
        <v>425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427</v>
      </c>
      <c r="BA111" s="765"/>
      <c r="BB111" s="765"/>
      <c r="BC111" s="765"/>
      <c r="BD111" s="765"/>
      <c r="BE111" s="765"/>
      <c r="BF111" s="765"/>
      <c r="BG111" s="765"/>
      <c r="BH111" s="765"/>
      <c r="BI111" s="765"/>
      <c r="BJ111" s="765"/>
      <c r="BK111" s="765"/>
      <c r="BL111" s="765"/>
      <c r="BM111" s="765"/>
      <c r="BN111" s="765"/>
      <c r="BO111" s="765"/>
      <c r="BP111" s="766"/>
      <c r="BQ111" s="829">
        <v>84228</v>
      </c>
      <c r="BR111" s="830"/>
      <c r="BS111" s="830"/>
      <c r="BT111" s="830"/>
      <c r="BU111" s="830"/>
      <c r="BV111" s="830">
        <v>77101</v>
      </c>
      <c r="BW111" s="830"/>
      <c r="BX111" s="830"/>
      <c r="BY111" s="830"/>
      <c r="BZ111" s="830"/>
      <c r="CA111" s="830">
        <v>66971</v>
      </c>
      <c r="CB111" s="830"/>
      <c r="CC111" s="830"/>
      <c r="CD111" s="830"/>
      <c r="CE111" s="830"/>
      <c r="CF111" s="888">
        <v>1.4</v>
      </c>
      <c r="CG111" s="889"/>
      <c r="CH111" s="889"/>
      <c r="CI111" s="889"/>
      <c r="CJ111" s="889"/>
      <c r="CK111" s="940"/>
      <c r="CL111" s="834"/>
      <c r="CM111" s="828" t="s">
        <v>428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429</v>
      </c>
      <c r="B112" s="926"/>
      <c r="C112" s="765" t="s">
        <v>430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431</v>
      </c>
      <c r="BA112" s="765"/>
      <c r="BB112" s="765"/>
      <c r="BC112" s="765"/>
      <c r="BD112" s="765"/>
      <c r="BE112" s="765"/>
      <c r="BF112" s="765"/>
      <c r="BG112" s="765"/>
      <c r="BH112" s="765"/>
      <c r="BI112" s="765"/>
      <c r="BJ112" s="765"/>
      <c r="BK112" s="765"/>
      <c r="BL112" s="765"/>
      <c r="BM112" s="765"/>
      <c r="BN112" s="765"/>
      <c r="BO112" s="765"/>
      <c r="BP112" s="766"/>
      <c r="BQ112" s="829">
        <v>7017887</v>
      </c>
      <c r="BR112" s="830"/>
      <c r="BS112" s="830"/>
      <c r="BT112" s="830"/>
      <c r="BU112" s="830"/>
      <c r="BV112" s="830">
        <v>6663153</v>
      </c>
      <c r="BW112" s="830"/>
      <c r="BX112" s="830"/>
      <c r="BY112" s="830"/>
      <c r="BZ112" s="830"/>
      <c r="CA112" s="830">
        <v>6550166</v>
      </c>
      <c r="CB112" s="830"/>
      <c r="CC112" s="830"/>
      <c r="CD112" s="830"/>
      <c r="CE112" s="830"/>
      <c r="CF112" s="888">
        <v>136.30000000000001</v>
      </c>
      <c r="CG112" s="889"/>
      <c r="CH112" s="889"/>
      <c r="CI112" s="889"/>
      <c r="CJ112" s="889"/>
      <c r="CK112" s="940"/>
      <c r="CL112" s="834"/>
      <c r="CM112" s="828" t="s">
        <v>432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433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587121</v>
      </c>
      <c r="AB113" s="932"/>
      <c r="AC113" s="932"/>
      <c r="AD113" s="932"/>
      <c r="AE113" s="933"/>
      <c r="AF113" s="934">
        <v>524813</v>
      </c>
      <c r="AG113" s="932"/>
      <c r="AH113" s="932"/>
      <c r="AI113" s="932"/>
      <c r="AJ113" s="933"/>
      <c r="AK113" s="934">
        <v>548676</v>
      </c>
      <c r="AL113" s="932"/>
      <c r="AM113" s="932"/>
      <c r="AN113" s="932"/>
      <c r="AO113" s="933"/>
      <c r="AP113" s="935">
        <v>11.4</v>
      </c>
      <c r="AQ113" s="936"/>
      <c r="AR113" s="936"/>
      <c r="AS113" s="936"/>
      <c r="AT113" s="937"/>
      <c r="AU113" s="945"/>
      <c r="AV113" s="946"/>
      <c r="AW113" s="946"/>
      <c r="AX113" s="946"/>
      <c r="AY113" s="946"/>
      <c r="AZ113" s="828" t="s">
        <v>434</v>
      </c>
      <c r="BA113" s="765"/>
      <c r="BB113" s="765"/>
      <c r="BC113" s="765"/>
      <c r="BD113" s="765"/>
      <c r="BE113" s="765"/>
      <c r="BF113" s="765"/>
      <c r="BG113" s="765"/>
      <c r="BH113" s="765"/>
      <c r="BI113" s="765"/>
      <c r="BJ113" s="765"/>
      <c r="BK113" s="765"/>
      <c r="BL113" s="765"/>
      <c r="BM113" s="765"/>
      <c r="BN113" s="765"/>
      <c r="BO113" s="765"/>
      <c r="BP113" s="766"/>
      <c r="BQ113" s="829">
        <v>1006875</v>
      </c>
      <c r="BR113" s="830"/>
      <c r="BS113" s="830"/>
      <c r="BT113" s="830"/>
      <c r="BU113" s="830"/>
      <c r="BV113" s="830">
        <v>958291</v>
      </c>
      <c r="BW113" s="830"/>
      <c r="BX113" s="830"/>
      <c r="BY113" s="830"/>
      <c r="BZ113" s="830"/>
      <c r="CA113" s="830">
        <v>847900</v>
      </c>
      <c r="CB113" s="830"/>
      <c r="CC113" s="830"/>
      <c r="CD113" s="830"/>
      <c r="CE113" s="830"/>
      <c r="CF113" s="888">
        <v>17.600000000000001</v>
      </c>
      <c r="CG113" s="889"/>
      <c r="CH113" s="889"/>
      <c r="CI113" s="889"/>
      <c r="CJ113" s="889"/>
      <c r="CK113" s="940"/>
      <c r="CL113" s="834"/>
      <c r="CM113" s="828" t="s">
        <v>435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58635</v>
      </c>
      <c r="AB114" s="793"/>
      <c r="AC114" s="793"/>
      <c r="AD114" s="793"/>
      <c r="AE114" s="794"/>
      <c r="AF114" s="795">
        <v>69390</v>
      </c>
      <c r="AG114" s="793"/>
      <c r="AH114" s="793"/>
      <c r="AI114" s="793"/>
      <c r="AJ114" s="794"/>
      <c r="AK114" s="795">
        <v>66488</v>
      </c>
      <c r="AL114" s="793"/>
      <c r="AM114" s="793"/>
      <c r="AN114" s="793"/>
      <c r="AO114" s="794"/>
      <c r="AP114" s="837">
        <v>1.4</v>
      </c>
      <c r="AQ114" s="838"/>
      <c r="AR114" s="838"/>
      <c r="AS114" s="838"/>
      <c r="AT114" s="839"/>
      <c r="AU114" s="945"/>
      <c r="AV114" s="946"/>
      <c r="AW114" s="946"/>
      <c r="AX114" s="946"/>
      <c r="AY114" s="946"/>
      <c r="AZ114" s="828" t="s">
        <v>437</v>
      </c>
      <c r="BA114" s="765"/>
      <c r="BB114" s="765"/>
      <c r="BC114" s="765"/>
      <c r="BD114" s="765"/>
      <c r="BE114" s="765"/>
      <c r="BF114" s="765"/>
      <c r="BG114" s="765"/>
      <c r="BH114" s="765"/>
      <c r="BI114" s="765"/>
      <c r="BJ114" s="765"/>
      <c r="BK114" s="765"/>
      <c r="BL114" s="765"/>
      <c r="BM114" s="765"/>
      <c r="BN114" s="765"/>
      <c r="BO114" s="765"/>
      <c r="BP114" s="766"/>
      <c r="BQ114" s="829">
        <v>1592188</v>
      </c>
      <c r="BR114" s="830"/>
      <c r="BS114" s="830"/>
      <c r="BT114" s="830"/>
      <c r="BU114" s="830"/>
      <c r="BV114" s="830">
        <v>1600385</v>
      </c>
      <c r="BW114" s="830"/>
      <c r="BX114" s="830"/>
      <c r="BY114" s="830"/>
      <c r="BZ114" s="830"/>
      <c r="CA114" s="830">
        <v>1575738</v>
      </c>
      <c r="CB114" s="830"/>
      <c r="CC114" s="830"/>
      <c r="CD114" s="830"/>
      <c r="CE114" s="830"/>
      <c r="CF114" s="888">
        <v>32.799999999999997</v>
      </c>
      <c r="CG114" s="889"/>
      <c r="CH114" s="889"/>
      <c r="CI114" s="889"/>
      <c r="CJ114" s="889"/>
      <c r="CK114" s="940"/>
      <c r="CL114" s="834"/>
      <c r="CM114" s="828" t="s">
        <v>438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9540</v>
      </c>
      <c r="AB115" s="932"/>
      <c r="AC115" s="932"/>
      <c r="AD115" s="932"/>
      <c r="AE115" s="933"/>
      <c r="AF115" s="934">
        <v>8936</v>
      </c>
      <c r="AG115" s="932"/>
      <c r="AH115" s="932"/>
      <c r="AI115" s="932"/>
      <c r="AJ115" s="933"/>
      <c r="AK115" s="934">
        <v>8421</v>
      </c>
      <c r="AL115" s="932"/>
      <c r="AM115" s="932"/>
      <c r="AN115" s="932"/>
      <c r="AO115" s="933"/>
      <c r="AP115" s="935">
        <v>0.2</v>
      </c>
      <c r="AQ115" s="936"/>
      <c r="AR115" s="936"/>
      <c r="AS115" s="936"/>
      <c r="AT115" s="937"/>
      <c r="AU115" s="945"/>
      <c r="AV115" s="946"/>
      <c r="AW115" s="946"/>
      <c r="AX115" s="946"/>
      <c r="AY115" s="946"/>
      <c r="AZ115" s="828" t="s">
        <v>440</v>
      </c>
      <c r="BA115" s="765"/>
      <c r="BB115" s="765"/>
      <c r="BC115" s="765"/>
      <c r="BD115" s="765"/>
      <c r="BE115" s="765"/>
      <c r="BF115" s="765"/>
      <c r="BG115" s="765"/>
      <c r="BH115" s="765"/>
      <c r="BI115" s="765"/>
      <c r="BJ115" s="765"/>
      <c r="BK115" s="765"/>
      <c r="BL115" s="765"/>
      <c r="BM115" s="765"/>
      <c r="BN115" s="765"/>
      <c r="BO115" s="765"/>
      <c r="BP115" s="766"/>
      <c r="BQ115" s="829">
        <v>518</v>
      </c>
      <c r="BR115" s="830"/>
      <c r="BS115" s="830"/>
      <c r="BT115" s="830"/>
      <c r="BU115" s="830"/>
      <c r="BV115" s="830">
        <v>333</v>
      </c>
      <c r="BW115" s="830"/>
      <c r="BX115" s="830"/>
      <c r="BY115" s="830"/>
      <c r="BZ115" s="830"/>
      <c r="CA115" s="830">
        <v>157</v>
      </c>
      <c r="CB115" s="830"/>
      <c r="CC115" s="830"/>
      <c r="CD115" s="830"/>
      <c r="CE115" s="830"/>
      <c r="CF115" s="888">
        <v>0</v>
      </c>
      <c r="CG115" s="889"/>
      <c r="CH115" s="889"/>
      <c r="CI115" s="889"/>
      <c r="CJ115" s="889"/>
      <c r="CK115" s="940"/>
      <c r="CL115" s="834"/>
      <c r="CM115" s="828" t="s">
        <v>441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442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445</v>
      </c>
      <c r="Z117" s="910"/>
      <c r="AA117" s="915">
        <v>1835207</v>
      </c>
      <c r="AB117" s="916"/>
      <c r="AC117" s="916"/>
      <c r="AD117" s="916"/>
      <c r="AE117" s="917"/>
      <c r="AF117" s="918">
        <v>1885129</v>
      </c>
      <c r="AG117" s="916"/>
      <c r="AH117" s="916"/>
      <c r="AI117" s="916"/>
      <c r="AJ117" s="917"/>
      <c r="AK117" s="918">
        <v>1969947</v>
      </c>
      <c r="AL117" s="916"/>
      <c r="AM117" s="916"/>
      <c r="AN117" s="916"/>
      <c r="AO117" s="917"/>
      <c r="AP117" s="919"/>
      <c r="AQ117" s="920"/>
      <c r="AR117" s="920"/>
      <c r="AS117" s="920"/>
      <c r="AT117" s="921"/>
      <c r="AU117" s="945"/>
      <c r="AV117" s="946"/>
      <c r="AW117" s="946"/>
      <c r="AX117" s="946"/>
      <c r="AY117" s="946"/>
      <c r="AZ117" s="876" t="s">
        <v>446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421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418</v>
      </c>
      <c r="AB118" s="909"/>
      <c r="AC118" s="909"/>
      <c r="AD118" s="909"/>
      <c r="AE118" s="910"/>
      <c r="AF118" s="911" t="s">
        <v>419</v>
      </c>
      <c r="AG118" s="909"/>
      <c r="AH118" s="909"/>
      <c r="AI118" s="909"/>
      <c r="AJ118" s="910"/>
      <c r="AK118" s="911" t="s">
        <v>294</v>
      </c>
      <c r="AL118" s="909"/>
      <c r="AM118" s="909"/>
      <c r="AN118" s="909"/>
      <c r="AO118" s="910"/>
      <c r="AP118" s="912" t="s">
        <v>420</v>
      </c>
      <c r="AQ118" s="913"/>
      <c r="AR118" s="913"/>
      <c r="AS118" s="913"/>
      <c r="AT118" s="914"/>
      <c r="AU118" s="945"/>
      <c r="AV118" s="946"/>
      <c r="AW118" s="946"/>
      <c r="AX118" s="946"/>
      <c r="AY118" s="946"/>
      <c r="AZ118" s="851" t="s">
        <v>448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424</v>
      </c>
      <c r="B119" s="832"/>
      <c r="C119" s="873" t="s">
        <v>425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450</v>
      </c>
      <c r="BP119" s="891"/>
      <c r="BQ119" s="892">
        <v>23638952</v>
      </c>
      <c r="BR119" s="858"/>
      <c r="BS119" s="858"/>
      <c r="BT119" s="858"/>
      <c r="BU119" s="858"/>
      <c r="BV119" s="858">
        <v>22363985</v>
      </c>
      <c r="BW119" s="858"/>
      <c r="BX119" s="858"/>
      <c r="BY119" s="858"/>
      <c r="BZ119" s="858"/>
      <c r="CA119" s="858">
        <v>21140638</v>
      </c>
      <c r="CB119" s="858"/>
      <c r="CC119" s="858"/>
      <c r="CD119" s="858"/>
      <c r="CE119" s="858"/>
      <c r="CF119" s="761"/>
      <c r="CG119" s="762"/>
      <c r="CH119" s="762"/>
      <c r="CI119" s="762"/>
      <c r="CJ119" s="847"/>
      <c r="CK119" s="941"/>
      <c r="CL119" s="836"/>
      <c r="CM119" s="851" t="s">
        <v>451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84228</v>
      </c>
      <c r="DH119" s="777"/>
      <c r="DI119" s="777"/>
      <c r="DJ119" s="777"/>
      <c r="DK119" s="778"/>
      <c r="DL119" s="779">
        <v>77101</v>
      </c>
      <c r="DM119" s="777"/>
      <c r="DN119" s="777"/>
      <c r="DO119" s="777"/>
      <c r="DP119" s="778"/>
      <c r="DQ119" s="779">
        <v>66971</v>
      </c>
      <c r="DR119" s="777"/>
      <c r="DS119" s="777"/>
      <c r="DT119" s="777"/>
      <c r="DU119" s="778"/>
      <c r="DV119" s="861">
        <v>1.4</v>
      </c>
      <c r="DW119" s="862"/>
      <c r="DX119" s="862"/>
      <c r="DY119" s="862"/>
      <c r="DZ119" s="863"/>
    </row>
    <row r="120" spans="1:130" s="224" customFormat="1" ht="26.25" customHeight="1" x14ac:dyDescent="0.2">
      <c r="A120" s="833"/>
      <c r="B120" s="834"/>
      <c r="C120" s="828" t="s">
        <v>428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452</v>
      </c>
      <c r="AV120" s="894"/>
      <c r="AW120" s="894"/>
      <c r="AX120" s="894"/>
      <c r="AY120" s="895"/>
      <c r="AZ120" s="873" t="s">
        <v>453</v>
      </c>
      <c r="BA120" s="821"/>
      <c r="BB120" s="821"/>
      <c r="BC120" s="821"/>
      <c r="BD120" s="821"/>
      <c r="BE120" s="821"/>
      <c r="BF120" s="821"/>
      <c r="BG120" s="821"/>
      <c r="BH120" s="821"/>
      <c r="BI120" s="821"/>
      <c r="BJ120" s="821"/>
      <c r="BK120" s="821"/>
      <c r="BL120" s="821"/>
      <c r="BM120" s="821"/>
      <c r="BN120" s="821"/>
      <c r="BO120" s="821"/>
      <c r="BP120" s="822"/>
      <c r="BQ120" s="874">
        <v>3140458</v>
      </c>
      <c r="BR120" s="855"/>
      <c r="BS120" s="855"/>
      <c r="BT120" s="855"/>
      <c r="BU120" s="855"/>
      <c r="BV120" s="855">
        <v>3211322</v>
      </c>
      <c r="BW120" s="855"/>
      <c r="BX120" s="855"/>
      <c r="BY120" s="855"/>
      <c r="BZ120" s="855"/>
      <c r="CA120" s="855">
        <v>3241730</v>
      </c>
      <c r="CB120" s="855"/>
      <c r="CC120" s="855"/>
      <c r="CD120" s="855"/>
      <c r="CE120" s="855"/>
      <c r="CF120" s="879">
        <v>67.400000000000006</v>
      </c>
      <c r="CG120" s="880"/>
      <c r="CH120" s="880"/>
      <c r="CI120" s="880"/>
      <c r="CJ120" s="880"/>
      <c r="CK120" s="881" t="s">
        <v>454</v>
      </c>
      <c r="CL120" s="865"/>
      <c r="CM120" s="865"/>
      <c r="CN120" s="865"/>
      <c r="CO120" s="866"/>
      <c r="CP120" s="885" t="s">
        <v>400</v>
      </c>
      <c r="CQ120" s="886"/>
      <c r="CR120" s="886"/>
      <c r="CS120" s="886"/>
      <c r="CT120" s="886"/>
      <c r="CU120" s="886"/>
      <c r="CV120" s="886"/>
      <c r="CW120" s="886"/>
      <c r="CX120" s="886"/>
      <c r="CY120" s="886"/>
      <c r="CZ120" s="886"/>
      <c r="DA120" s="886"/>
      <c r="DB120" s="886"/>
      <c r="DC120" s="886"/>
      <c r="DD120" s="886"/>
      <c r="DE120" s="886"/>
      <c r="DF120" s="887"/>
      <c r="DG120" s="874">
        <v>5945517</v>
      </c>
      <c r="DH120" s="855"/>
      <c r="DI120" s="855"/>
      <c r="DJ120" s="855"/>
      <c r="DK120" s="855"/>
      <c r="DL120" s="855">
        <v>5645819</v>
      </c>
      <c r="DM120" s="855"/>
      <c r="DN120" s="855"/>
      <c r="DO120" s="855"/>
      <c r="DP120" s="855"/>
      <c r="DQ120" s="855">
        <v>5587171</v>
      </c>
      <c r="DR120" s="855"/>
      <c r="DS120" s="855"/>
      <c r="DT120" s="855"/>
      <c r="DU120" s="855"/>
      <c r="DV120" s="856">
        <v>116.2</v>
      </c>
      <c r="DW120" s="856"/>
      <c r="DX120" s="856"/>
      <c r="DY120" s="856"/>
      <c r="DZ120" s="857"/>
    </row>
    <row r="121" spans="1:130" s="224" customFormat="1" ht="26.25" customHeight="1" x14ac:dyDescent="0.2">
      <c r="A121" s="833"/>
      <c r="B121" s="834"/>
      <c r="C121" s="876" t="s">
        <v>455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456</v>
      </c>
      <c r="BA121" s="765"/>
      <c r="BB121" s="765"/>
      <c r="BC121" s="765"/>
      <c r="BD121" s="765"/>
      <c r="BE121" s="765"/>
      <c r="BF121" s="765"/>
      <c r="BG121" s="765"/>
      <c r="BH121" s="765"/>
      <c r="BI121" s="765"/>
      <c r="BJ121" s="765"/>
      <c r="BK121" s="765"/>
      <c r="BL121" s="765"/>
      <c r="BM121" s="765"/>
      <c r="BN121" s="765"/>
      <c r="BO121" s="765"/>
      <c r="BP121" s="766"/>
      <c r="BQ121" s="829">
        <v>490526</v>
      </c>
      <c r="BR121" s="830"/>
      <c r="BS121" s="830"/>
      <c r="BT121" s="830"/>
      <c r="BU121" s="830"/>
      <c r="BV121" s="830">
        <v>376167</v>
      </c>
      <c r="BW121" s="830"/>
      <c r="BX121" s="830"/>
      <c r="BY121" s="830"/>
      <c r="BZ121" s="830"/>
      <c r="CA121" s="830">
        <v>305873</v>
      </c>
      <c r="CB121" s="830"/>
      <c r="CC121" s="830"/>
      <c r="CD121" s="830"/>
      <c r="CE121" s="830"/>
      <c r="CF121" s="888">
        <v>6.4</v>
      </c>
      <c r="CG121" s="889"/>
      <c r="CH121" s="889"/>
      <c r="CI121" s="889"/>
      <c r="CJ121" s="889"/>
      <c r="CK121" s="882"/>
      <c r="CL121" s="868"/>
      <c r="CM121" s="868"/>
      <c r="CN121" s="868"/>
      <c r="CO121" s="869"/>
      <c r="CP121" s="848" t="s">
        <v>398</v>
      </c>
      <c r="CQ121" s="849"/>
      <c r="CR121" s="849"/>
      <c r="CS121" s="849"/>
      <c r="CT121" s="849"/>
      <c r="CU121" s="849"/>
      <c r="CV121" s="849"/>
      <c r="CW121" s="849"/>
      <c r="CX121" s="849"/>
      <c r="CY121" s="849"/>
      <c r="CZ121" s="849"/>
      <c r="DA121" s="849"/>
      <c r="DB121" s="849"/>
      <c r="DC121" s="849"/>
      <c r="DD121" s="849"/>
      <c r="DE121" s="849"/>
      <c r="DF121" s="850"/>
      <c r="DG121" s="829">
        <v>801580</v>
      </c>
      <c r="DH121" s="830"/>
      <c r="DI121" s="830"/>
      <c r="DJ121" s="830"/>
      <c r="DK121" s="830"/>
      <c r="DL121" s="830">
        <v>754690</v>
      </c>
      <c r="DM121" s="830"/>
      <c r="DN121" s="830"/>
      <c r="DO121" s="830"/>
      <c r="DP121" s="830"/>
      <c r="DQ121" s="830">
        <v>714588</v>
      </c>
      <c r="DR121" s="830"/>
      <c r="DS121" s="830"/>
      <c r="DT121" s="830"/>
      <c r="DU121" s="830"/>
      <c r="DV121" s="807">
        <v>14.9</v>
      </c>
      <c r="DW121" s="807"/>
      <c r="DX121" s="807"/>
      <c r="DY121" s="807"/>
      <c r="DZ121" s="808"/>
    </row>
    <row r="122" spans="1:130" s="224" customFormat="1" ht="26.25" customHeight="1" x14ac:dyDescent="0.2">
      <c r="A122" s="833"/>
      <c r="B122" s="834"/>
      <c r="C122" s="828" t="s">
        <v>438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457</v>
      </c>
      <c r="BA122" s="852"/>
      <c r="BB122" s="852"/>
      <c r="BC122" s="852"/>
      <c r="BD122" s="852"/>
      <c r="BE122" s="852"/>
      <c r="BF122" s="852"/>
      <c r="BG122" s="852"/>
      <c r="BH122" s="852"/>
      <c r="BI122" s="852"/>
      <c r="BJ122" s="852"/>
      <c r="BK122" s="852"/>
      <c r="BL122" s="852"/>
      <c r="BM122" s="852"/>
      <c r="BN122" s="852"/>
      <c r="BO122" s="852"/>
      <c r="BP122" s="853"/>
      <c r="BQ122" s="892">
        <v>13950747</v>
      </c>
      <c r="BR122" s="858"/>
      <c r="BS122" s="858"/>
      <c r="BT122" s="858"/>
      <c r="BU122" s="858"/>
      <c r="BV122" s="858">
        <v>13193240</v>
      </c>
      <c r="BW122" s="858"/>
      <c r="BX122" s="858"/>
      <c r="BY122" s="858"/>
      <c r="BZ122" s="858"/>
      <c r="CA122" s="858">
        <v>12251222</v>
      </c>
      <c r="CB122" s="858"/>
      <c r="CC122" s="858"/>
      <c r="CD122" s="858"/>
      <c r="CE122" s="858"/>
      <c r="CF122" s="859">
        <v>254.9</v>
      </c>
      <c r="CG122" s="860"/>
      <c r="CH122" s="860"/>
      <c r="CI122" s="860"/>
      <c r="CJ122" s="860"/>
      <c r="CK122" s="882"/>
      <c r="CL122" s="868"/>
      <c r="CM122" s="868"/>
      <c r="CN122" s="868"/>
      <c r="CO122" s="869"/>
      <c r="CP122" s="848" t="s">
        <v>401</v>
      </c>
      <c r="CQ122" s="849"/>
      <c r="CR122" s="849"/>
      <c r="CS122" s="849"/>
      <c r="CT122" s="849"/>
      <c r="CU122" s="849"/>
      <c r="CV122" s="849"/>
      <c r="CW122" s="849"/>
      <c r="CX122" s="849"/>
      <c r="CY122" s="849"/>
      <c r="CZ122" s="849"/>
      <c r="DA122" s="849"/>
      <c r="DB122" s="849"/>
      <c r="DC122" s="849"/>
      <c r="DD122" s="849"/>
      <c r="DE122" s="849"/>
      <c r="DF122" s="850"/>
      <c r="DG122" s="829">
        <v>216671</v>
      </c>
      <c r="DH122" s="830"/>
      <c r="DI122" s="830"/>
      <c r="DJ122" s="830"/>
      <c r="DK122" s="830"/>
      <c r="DL122" s="830">
        <v>211959</v>
      </c>
      <c r="DM122" s="830"/>
      <c r="DN122" s="830"/>
      <c r="DO122" s="830"/>
      <c r="DP122" s="830"/>
      <c r="DQ122" s="830">
        <v>200378</v>
      </c>
      <c r="DR122" s="830"/>
      <c r="DS122" s="830"/>
      <c r="DT122" s="830"/>
      <c r="DU122" s="830"/>
      <c r="DV122" s="807">
        <v>4.2</v>
      </c>
      <c r="DW122" s="807"/>
      <c r="DX122" s="807"/>
      <c r="DY122" s="807"/>
      <c r="DZ122" s="808"/>
    </row>
    <row r="123" spans="1:130" s="224" customFormat="1" ht="26.25" customHeight="1" x14ac:dyDescent="0.2">
      <c r="A123" s="833"/>
      <c r="B123" s="834"/>
      <c r="C123" s="828" t="s">
        <v>444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458</v>
      </c>
      <c r="BP123" s="891"/>
      <c r="BQ123" s="845">
        <v>17581731</v>
      </c>
      <c r="BR123" s="846"/>
      <c r="BS123" s="846"/>
      <c r="BT123" s="846"/>
      <c r="BU123" s="846"/>
      <c r="BV123" s="846">
        <v>16780729</v>
      </c>
      <c r="BW123" s="846"/>
      <c r="BX123" s="846"/>
      <c r="BY123" s="846"/>
      <c r="BZ123" s="846"/>
      <c r="CA123" s="846">
        <v>15798825</v>
      </c>
      <c r="CB123" s="846"/>
      <c r="CC123" s="846"/>
      <c r="CD123" s="846"/>
      <c r="CE123" s="846"/>
      <c r="CF123" s="761"/>
      <c r="CG123" s="762"/>
      <c r="CH123" s="762"/>
      <c r="CI123" s="762"/>
      <c r="CJ123" s="847"/>
      <c r="CK123" s="882"/>
      <c r="CL123" s="868"/>
      <c r="CM123" s="868"/>
      <c r="CN123" s="868"/>
      <c r="CO123" s="869"/>
      <c r="CP123" s="848" t="s">
        <v>402</v>
      </c>
      <c r="CQ123" s="849"/>
      <c r="CR123" s="849"/>
      <c r="CS123" s="849"/>
      <c r="CT123" s="849"/>
      <c r="CU123" s="849"/>
      <c r="CV123" s="849"/>
      <c r="CW123" s="849"/>
      <c r="CX123" s="849"/>
      <c r="CY123" s="849"/>
      <c r="CZ123" s="849"/>
      <c r="DA123" s="849"/>
      <c r="DB123" s="849"/>
      <c r="DC123" s="849"/>
      <c r="DD123" s="849"/>
      <c r="DE123" s="849"/>
      <c r="DF123" s="850"/>
      <c r="DG123" s="792">
        <v>23853</v>
      </c>
      <c r="DH123" s="793"/>
      <c r="DI123" s="793"/>
      <c r="DJ123" s="793"/>
      <c r="DK123" s="794"/>
      <c r="DL123" s="795">
        <v>24899</v>
      </c>
      <c r="DM123" s="793"/>
      <c r="DN123" s="793"/>
      <c r="DO123" s="793"/>
      <c r="DP123" s="794"/>
      <c r="DQ123" s="795">
        <v>27148</v>
      </c>
      <c r="DR123" s="793"/>
      <c r="DS123" s="793"/>
      <c r="DT123" s="793"/>
      <c r="DU123" s="794"/>
      <c r="DV123" s="837">
        <v>0.6</v>
      </c>
      <c r="DW123" s="838"/>
      <c r="DX123" s="838"/>
      <c r="DY123" s="838"/>
      <c r="DZ123" s="839"/>
    </row>
    <row r="124" spans="1:130" s="224" customFormat="1" ht="26.25" customHeight="1" thickBot="1" x14ac:dyDescent="0.25">
      <c r="A124" s="833"/>
      <c r="B124" s="834"/>
      <c r="C124" s="828" t="s">
        <v>447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124.2</v>
      </c>
      <c r="BR124" s="844"/>
      <c r="BS124" s="844"/>
      <c r="BT124" s="844"/>
      <c r="BU124" s="844"/>
      <c r="BV124" s="844">
        <v>117.5</v>
      </c>
      <c r="BW124" s="844"/>
      <c r="BX124" s="844"/>
      <c r="BY124" s="844"/>
      <c r="BZ124" s="844"/>
      <c r="CA124" s="844">
        <v>111.1</v>
      </c>
      <c r="CB124" s="844"/>
      <c r="CC124" s="844"/>
      <c r="CD124" s="844"/>
      <c r="CE124" s="844"/>
      <c r="CF124" s="739"/>
      <c r="CG124" s="740"/>
      <c r="CH124" s="740"/>
      <c r="CI124" s="740"/>
      <c r="CJ124" s="875"/>
      <c r="CK124" s="883"/>
      <c r="CL124" s="883"/>
      <c r="CM124" s="883"/>
      <c r="CN124" s="883"/>
      <c r="CO124" s="884"/>
      <c r="CP124" s="848" t="s">
        <v>460</v>
      </c>
      <c r="CQ124" s="849"/>
      <c r="CR124" s="849"/>
      <c r="CS124" s="849"/>
      <c r="CT124" s="849"/>
      <c r="CU124" s="849"/>
      <c r="CV124" s="849"/>
      <c r="CW124" s="849"/>
      <c r="CX124" s="849"/>
      <c r="CY124" s="849"/>
      <c r="CZ124" s="849"/>
      <c r="DA124" s="849"/>
      <c r="DB124" s="849"/>
      <c r="DC124" s="849"/>
      <c r="DD124" s="849"/>
      <c r="DE124" s="849"/>
      <c r="DF124" s="850"/>
      <c r="DG124" s="776">
        <v>30266</v>
      </c>
      <c r="DH124" s="777"/>
      <c r="DI124" s="777"/>
      <c r="DJ124" s="777"/>
      <c r="DK124" s="778"/>
      <c r="DL124" s="779">
        <v>25786</v>
      </c>
      <c r="DM124" s="777"/>
      <c r="DN124" s="777"/>
      <c r="DO124" s="777"/>
      <c r="DP124" s="778"/>
      <c r="DQ124" s="779">
        <v>20881</v>
      </c>
      <c r="DR124" s="777"/>
      <c r="DS124" s="777"/>
      <c r="DT124" s="777"/>
      <c r="DU124" s="778"/>
      <c r="DV124" s="861">
        <v>0.4</v>
      </c>
      <c r="DW124" s="862"/>
      <c r="DX124" s="862"/>
      <c r="DY124" s="862"/>
      <c r="DZ124" s="863"/>
    </row>
    <row r="125" spans="1:130" s="224" customFormat="1" ht="26.25" customHeight="1" x14ac:dyDescent="0.2">
      <c r="A125" s="833"/>
      <c r="B125" s="834"/>
      <c r="C125" s="828" t="s">
        <v>449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461</v>
      </c>
      <c r="CL125" s="865"/>
      <c r="CM125" s="865"/>
      <c r="CN125" s="865"/>
      <c r="CO125" s="866"/>
      <c r="CP125" s="873" t="s">
        <v>462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451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9489</v>
      </c>
      <c r="AB126" s="793"/>
      <c r="AC126" s="793"/>
      <c r="AD126" s="793"/>
      <c r="AE126" s="794"/>
      <c r="AF126" s="795">
        <v>8900</v>
      </c>
      <c r="AG126" s="793"/>
      <c r="AH126" s="793"/>
      <c r="AI126" s="793"/>
      <c r="AJ126" s="794"/>
      <c r="AK126" s="795">
        <v>8406</v>
      </c>
      <c r="AL126" s="793"/>
      <c r="AM126" s="793"/>
      <c r="AN126" s="793"/>
      <c r="AO126" s="794"/>
      <c r="AP126" s="837">
        <v>0.2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464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51</v>
      </c>
      <c r="AB127" s="793"/>
      <c r="AC127" s="793"/>
      <c r="AD127" s="793"/>
      <c r="AE127" s="794"/>
      <c r="AF127" s="795">
        <v>36</v>
      </c>
      <c r="AG127" s="793"/>
      <c r="AH127" s="793"/>
      <c r="AI127" s="793"/>
      <c r="AJ127" s="794"/>
      <c r="AK127" s="795">
        <v>15</v>
      </c>
      <c r="AL127" s="793"/>
      <c r="AM127" s="793"/>
      <c r="AN127" s="793"/>
      <c r="AO127" s="794"/>
      <c r="AP127" s="837">
        <v>0</v>
      </c>
      <c r="AQ127" s="838"/>
      <c r="AR127" s="838"/>
      <c r="AS127" s="838"/>
      <c r="AT127" s="839"/>
      <c r="AU127" s="226"/>
      <c r="AV127" s="226"/>
      <c r="AW127" s="226"/>
      <c r="AX127" s="854" t="s">
        <v>465</v>
      </c>
      <c r="AY127" s="825"/>
      <c r="AZ127" s="825"/>
      <c r="BA127" s="825"/>
      <c r="BB127" s="825"/>
      <c r="BC127" s="825"/>
      <c r="BD127" s="825"/>
      <c r="BE127" s="826"/>
      <c r="BF127" s="824" t="s">
        <v>466</v>
      </c>
      <c r="BG127" s="825"/>
      <c r="BH127" s="825"/>
      <c r="BI127" s="825"/>
      <c r="BJ127" s="825"/>
      <c r="BK127" s="825"/>
      <c r="BL127" s="826"/>
      <c r="BM127" s="824" t="s">
        <v>467</v>
      </c>
      <c r="BN127" s="825"/>
      <c r="BO127" s="825"/>
      <c r="BP127" s="825"/>
      <c r="BQ127" s="825"/>
      <c r="BR127" s="825"/>
      <c r="BS127" s="826"/>
      <c r="BT127" s="824" t="s">
        <v>468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470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471</v>
      </c>
      <c r="X128" s="811"/>
      <c r="Y128" s="811"/>
      <c r="Z128" s="812"/>
      <c r="AA128" s="813">
        <v>37430</v>
      </c>
      <c r="AB128" s="814"/>
      <c r="AC128" s="814"/>
      <c r="AD128" s="814"/>
      <c r="AE128" s="815"/>
      <c r="AF128" s="816">
        <v>33827</v>
      </c>
      <c r="AG128" s="814"/>
      <c r="AH128" s="814"/>
      <c r="AI128" s="814"/>
      <c r="AJ128" s="815"/>
      <c r="AK128" s="816">
        <v>30410</v>
      </c>
      <c r="AL128" s="814"/>
      <c r="AM128" s="814"/>
      <c r="AN128" s="814"/>
      <c r="AO128" s="815"/>
      <c r="AP128" s="817"/>
      <c r="AQ128" s="818"/>
      <c r="AR128" s="818"/>
      <c r="AS128" s="818"/>
      <c r="AT128" s="819"/>
      <c r="AU128" s="226"/>
      <c r="AV128" s="226"/>
      <c r="AW128" s="226"/>
      <c r="AX128" s="820" t="s">
        <v>472</v>
      </c>
      <c r="AY128" s="821"/>
      <c r="AZ128" s="821"/>
      <c r="BA128" s="821"/>
      <c r="BB128" s="821"/>
      <c r="BC128" s="821"/>
      <c r="BD128" s="821"/>
      <c r="BE128" s="822"/>
      <c r="BF128" s="799" t="s">
        <v>122</v>
      </c>
      <c r="BG128" s="800"/>
      <c r="BH128" s="800"/>
      <c r="BI128" s="800"/>
      <c r="BJ128" s="800"/>
      <c r="BK128" s="800"/>
      <c r="BL128" s="823"/>
      <c r="BM128" s="799">
        <v>14.41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473</v>
      </c>
      <c r="CQ128" s="743"/>
      <c r="CR128" s="743"/>
      <c r="CS128" s="743"/>
      <c r="CT128" s="743"/>
      <c r="CU128" s="743"/>
      <c r="CV128" s="743"/>
      <c r="CW128" s="743"/>
      <c r="CX128" s="743"/>
      <c r="CY128" s="743"/>
      <c r="CZ128" s="743"/>
      <c r="DA128" s="743"/>
      <c r="DB128" s="743"/>
      <c r="DC128" s="743"/>
      <c r="DD128" s="743"/>
      <c r="DE128" s="743"/>
      <c r="DF128" s="744"/>
      <c r="DG128" s="803">
        <v>518</v>
      </c>
      <c r="DH128" s="804"/>
      <c r="DI128" s="804"/>
      <c r="DJ128" s="804"/>
      <c r="DK128" s="804"/>
      <c r="DL128" s="804">
        <v>333</v>
      </c>
      <c r="DM128" s="804"/>
      <c r="DN128" s="804"/>
      <c r="DO128" s="804"/>
      <c r="DP128" s="804"/>
      <c r="DQ128" s="804">
        <v>157</v>
      </c>
      <c r="DR128" s="804"/>
      <c r="DS128" s="804"/>
      <c r="DT128" s="804"/>
      <c r="DU128" s="804"/>
      <c r="DV128" s="805">
        <v>0</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474</v>
      </c>
      <c r="X129" s="790"/>
      <c r="Y129" s="790"/>
      <c r="Z129" s="791"/>
      <c r="AA129" s="792">
        <v>6071994</v>
      </c>
      <c r="AB129" s="793"/>
      <c r="AC129" s="793"/>
      <c r="AD129" s="793"/>
      <c r="AE129" s="794"/>
      <c r="AF129" s="795">
        <v>5990391</v>
      </c>
      <c r="AG129" s="793"/>
      <c r="AH129" s="793"/>
      <c r="AI129" s="793"/>
      <c r="AJ129" s="794"/>
      <c r="AK129" s="795">
        <v>6073086</v>
      </c>
      <c r="AL129" s="793"/>
      <c r="AM129" s="793"/>
      <c r="AN129" s="793"/>
      <c r="AO129" s="794"/>
      <c r="AP129" s="796"/>
      <c r="AQ129" s="797"/>
      <c r="AR129" s="797"/>
      <c r="AS129" s="797"/>
      <c r="AT129" s="798"/>
      <c r="AU129" s="227"/>
      <c r="AV129" s="227"/>
      <c r="AW129" s="227"/>
      <c r="AX129" s="764" t="s">
        <v>475</v>
      </c>
      <c r="AY129" s="765"/>
      <c r="AZ129" s="765"/>
      <c r="BA129" s="765"/>
      <c r="BB129" s="765"/>
      <c r="BC129" s="765"/>
      <c r="BD129" s="765"/>
      <c r="BE129" s="766"/>
      <c r="BF129" s="783" t="s">
        <v>122</v>
      </c>
      <c r="BG129" s="784"/>
      <c r="BH129" s="784"/>
      <c r="BI129" s="784"/>
      <c r="BJ129" s="784"/>
      <c r="BK129" s="784"/>
      <c r="BL129" s="785"/>
      <c r="BM129" s="783">
        <v>19.41</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477</v>
      </c>
      <c r="X130" s="790"/>
      <c r="Y130" s="790"/>
      <c r="Z130" s="791"/>
      <c r="AA130" s="792">
        <v>1195086</v>
      </c>
      <c r="AB130" s="793"/>
      <c r="AC130" s="793"/>
      <c r="AD130" s="793"/>
      <c r="AE130" s="794"/>
      <c r="AF130" s="795">
        <v>1239706</v>
      </c>
      <c r="AG130" s="793"/>
      <c r="AH130" s="793"/>
      <c r="AI130" s="793"/>
      <c r="AJ130" s="794"/>
      <c r="AK130" s="795">
        <v>1266220</v>
      </c>
      <c r="AL130" s="793"/>
      <c r="AM130" s="793"/>
      <c r="AN130" s="793"/>
      <c r="AO130" s="794"/>
      <c r="AP130" s="796"/>
      <c r="AQ130" s="797"/>
      <c r="AR130" s="797"/>
      <c r="AS130" s="797"/>
      <c r="AT130" s="798"/>
      <c r="AU130" s="227"/>
      <c r="AV130" s="227"/>
      <c r="AW130" s="227"/>
      <c r="AX130" s="764" t="s">
        <v>478</v>
      </c>
      <c r="AY130" s="765"/>
      <c r="AZ130" s="765"/>
      <c r="BA130" s="765"/>
      <c r="BB130" s="765"/>
      <c r="BC130" s="765"/>
      <c r="BD130" s="765"/>
      <c r="BE130" s="766"/>
      <c r="BF130" s="767">
        <v>13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479</v>
      </c>
      <c r="X131" s="774"/>
      <c r="Y131" s="774"/>
      <c r="Z131" s="775"/>
      <c r="AA131" s="776">
        <v>4876908</v>
      </c>
      <c r="AB131" s="777"/>
      <c r="AC131" s="777"/>
      <c r="AD131" s="777"/>
      <c r="AE131" s="778"/>
      <c r="AF131" s="779">
        <v>4750685</v>
      </c>
      <c r="AG131" s="777"/>
      <c r="AH131" s="777"/>
      <c r="AI131" s="777"/>
      <c r="AJ131" s="778"/>
      <c r="AK131" s="779">
        <v>4806866</v>
      </c>
      <c r="AL131" s="777"/>
      <c r="AM131" s="777"/>
      <c r="AN131" s="777"/>
      <c r="AO131" s="778"/>
      <c r="AP131" s="780"/>
      <c r="AQ131" s="781"/>
      <c r="AR131" s="781"/>
      <c r="AS131" s="781"/>
      <c r="AT131" s="782"/>
      <c r="AU131" s="227"/>
      <c r="AV131" s="227"/>
      <c r="AW131" s="227"/>
      <c r="AX131" s="742" t="s">
        <v>480</v>
      </c>
      <c r="AY131" s="743"/>
      <c r="AZ131" s="743"/>
      <c r="BA131" s="743"/>
      <c r="BB131" s="743"/>
      <c r="BC131" s="743"/>
      <c r="BD131" s="743"/>
      <c r="BE131" s="744"/>
      <c r="BF131" s="745">
        <v>111.1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481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482</v>
      </c>
      <c r="W132" s="755"/>
      <c r="X132" s="755"/>
      <c r="Y132" s="755"/>
      <c r="Z132" s="756"/>
      <c r="AA132" s="757">
        <v>12.35805555</v>
      </c>
      <c r="AB132" s="758"/>
      <c r="AC132" s="758"/>
      <c r="AD132" s="758"/>
      <c r="AE132" s="759"/>
      <c r="AF132" s="760">
        <v>12.87384872</v>
      </c>
      <c r="AG132" s="758"/>
      <c r="AH132" s="758"/>
      <c r="AI132" s="758"/>
      <c r="AJ132" s="759"/>
      <c r="AK132" s="760">
        <v>14.007401079999999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483</v>
      </c>
      <c r="W133" s="734"/>
      <c r="X133" s="734"/>
      <c r="Y133" s="734"/>
      <c r="Z133" s="735"/>
      <c r="AA133" s="736">
        <v>11.1</v>
      </c>
      <c r="AB133" s="737"/>
      <c r="AC133" s="737"/>
      <c r="AD133" s="737"/>
      <c r="AE133" s="738"/>
      <c r="AF133" s="736">
        <v>12</v>
      </c>
      <c r="AG133" s="737"/>
      <c r="AH133" s="737"/>
      <c r="AI133" s="737"/>
      <c r="AJ133" s="738"/>
      <c r="AK133" s="736">
        <v>13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Zs1Om9k8r8OOVnrvehlhZnG8nsndDLc8taZYgAm2X4KmF9gY/WFkZCXjhjQOF1NL0ciD+/4HngJhO+GZGqJBg==" saltValue="xdEOTY51Uy+E6GqsR4Ox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0ohwlACFlWwFkwmbXY4Fr32u2oHMEsbsDF/rK/Yz4080HW/WRpVNdGuGoP1IOKeCFnd55F+DuNX4GZG1THxBA==" saltValue="IGAQeplyPzj4vR3n6ien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GpoxYioZ7rERMhJnGSZaCGmUUNSp46650z+xRapmcXXf5wi5TZMMNdtyc2069+qcZpumI3dYtJdpq4JKqd8Gg==" saltValue="lHVS9q8TUB1vkNtAhqvh7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486</v>
      </c>
      <c r="AL6" s="260"/>
      <c r="AM6" s="260"/>
      <c r="AN6" s="260"/>
    </row>
    <row r="7" spans="1:46" ht="13.5" customHeight="1" x14ac:dyDescent="0.2">
      <c r="A7" s="259"/>
      <c r="AK7" s="262"/>
      <c r="AL7" s="263"/>
      <c r="AM7" s="263"/>
      <c r="AN7" s="264"/>
      <c r="AO7" s="1131" t="s">
        <v>487</v>
      </c>
      <c r="AP7" s="265"/>
      <c r="AQ7" s="266" t="s">
        <v>488</v>
      </c>
      <c r="AR7" s="267"/>
    </row>
    <row r="8" spans="1:46" ht="13.2" x14ac:dyDescent="0.2">
      <c r="A8" s="259"/>
      <c r="AK8" s="268"/>
      <c r="AL8" s="269"/>
      <c r="AM8" s="269"/>
      <c r="AN8" s="270"/>
      <c r="AO8" s="1132"/>
      <c r="AP8" s="271" t="s">
        <v>489</v>
      </c>
      <c r="AQ8" s="272" t="s">
        <v>490</v>
      </c>
      <c r="AR8" s="273" t="s">
        <v>491</v>
      </c>
    </row>
    <row r="9" spans="1:46" ht="13.2" x14ac:dyDescent="0.2">
      <c r="A9" s="259"/>
      <c r="AK9" s="1143" t="s">
        <v>492</v>
      </c>
      <c r="AL9" s="1144"/>
      <c r="AM9" s="1144"/>
      <c r="AN9" s="1145"/>
      <c r="AO9" s="274">
        <v>1672852</v>
      </c>
      <c r="AP9" s="274">
        <v>113854</v>
      </c>
      <c r="AQ9" s="275">
        <v>111034</v>
      </c>
      <c r="AR9" s="276">
        <v>2.5</v>
      </c>
    </row>
    <row r="10" spans="1:46" ht="13.5" customHeight="1" x14ac:dyDescent="0.2">
      <c r="A10" s="259"/>
      <c r="AK10" s="1143" t="s">
        <v>493</v>
      </c>
      <c r="AL10" s="1144"/>
      <c r="AM10" s="1144"/>
      <c r="AN10" s="1145"/>
      <c r="AO10" s="277">
        <v>326504</v>
      </c>
      <c r="AP10" s="277">
        <v>22222</v>
      </c>
      <c r="AQ10" s="278">
        <v>15617</v>
      </c>
      <c r="AR10" s="279">
        <v>42.3</v>
      </c>
    </row>
    <row r="11" spans="1:46" ht="13.5" customHeight="1" x14ac:dyDescent="0.2">
      <c r="A11" s="259"/>
      <c r="AK11" s="1143" t="s">
        <v>494</v>
      </c>
      <c r="AL11" s="1144"/>
      <c r="AM11" s="1144"/>
      <c r="AN11" s="1145"/>
      <c r="AO11" s="277">
        <v>12928</v>
      </c>
      <c r="AP11" s="277">
        <v>880</v>
      </c>
      <c r="AQ11" s="278">
        <v>1538</v>
      </c>
      <c r="AR11" s="279">
        <v>-42.8</v>
      </c>
    </row>
    <row r="12" spans="1:46" ht="13.5" customHeight="1" x14ac:dyDescent="0.2">
      <c r="A12" s="259"/>
      <c r="AK12" s="1143" t="s">
        <v>495</v>
      </c>
      <c r="AL12" s="1144"/>
      <c r="AM12" s="1144"/>
      <c r="AN12" s="1145"/>
      <c r="AO12" s="277" t="s">
        <v>496</v>
      </c>
      <c r="AP12" s="277" t="s">
        <v>496</v>
      </c>
      <c r="AQ12" s="278">
        <v>0</v>
      </c>
      <c r="AR12" s="279" t="s">
        <v>496</v>
      </c>
    </row>
    <row r="13" spans="1:46" ht="13.5" customHeight="1" x14ac:dyDescent="0.2">
      <c r="A13" s="259"/>
      <c r="AK13" s="1143" t="s">
        <v>497</v>
      </c>
      <c r="AL13" s="1144"/>
      <c r="AM13" s="1144"/>
      <c r="AN13" s="1145"/>
      <c r="AO13" s="277">
        <v>66690</v>
      </c>
      <c r="AP13" s="277">
        <v>4539</v>
      </c>
      <c r="AQ13" s="278">
        <v>4378</v>
      </c>
      <c r="AR13" s="279">
        <v>3.7</v>
      </c>
    </row>
    <row r="14" spans="1:46" ht="13.5" customHeight="1" x14ac:dyDescent="0.2">
      <c r="A14" s="259"/>
      <c r="AK14" s="1143" t="s">
        <v>498</v>
      </c>
      <c r="AL14" s="1144"/>
      <c r="AM14" s="1144"/>
      <c r="AN14" s="1145"/>
      <c r="AO14" s="277">
        <v>12460</v>
      </c>
      <c r="AP14" s="277">
        <v>848</v>
      </c>
      <c r="AQ14" s="278">
        <v>2499</v>
      </c>
      <c r="AR14" s="279">
        <v>-66.099999999999994</v>
      </c>
    </row>
    <row r="15" spans="1:46" ht="13.5" customHeight="1" x14ac:dyDescent="0.2">
      <c r="A15" s="259"/>
      <c r="AK15" s="1146" t="s">
        <v>499</v>
      </c>
      <c r="AL15" s="1147"/>
      <c r="AM15" s="1147"/>
      <c r="AN15" s="1148"/>
      <c r="AO15" s="277">
        <v>-109310</v>
      </c>
      <c r="AP15" s="277">
        <v>-7440</v>
      </c>
      <c r="AQ15" s="278">
        <v>-6867</v>
      </c>
      <c r="AR15" s="279">
        <v>8.3000000000000007</v>
      </c>
    </row>
    <row r="16" spans="1:46" ht="13.2" x14ac:dyDescent="0.2">
      <c r="A16" s="259"/>
      <c r="AK16" s="1146" t="s">
        <v>177</v>
      </c>
      <c r="AL16" s="1147"/>
      <c r="AM16" s="1147"/>
      <c r="AN16" s="1148"/>
      <c r="AO16" s="277">
        <v>1982124</v>
      </c>
      <c r="AP16" s="277">
        <v>134903</v>
      </c>
      <c r="AQ16" s="278">
        <v>128199</v>
      </c>
      <c r="AR16" s="279">
        <v>5.2</v>
      </c>
    </row>
    <row r="17" spans="1:46" ht="13.2" x14ac:dyDescent="0.2">
      <c r="A17" s="259"/>
    </row>
    <row r="18" spans="1:46" ht="13.2" x14ac:dyDescent="0.2">
      <c r="A18" s="259"/>
      <c r="AQ18" s="280"/>
      <c r="AR18" s="280"/>
    </row>
    <row r="19" spans="1:46" ht="13.2" x14ac:dyDescent="0.2">
      <c r="A19" s="259"/>
      <c r="AK19" s="255" t="s">
        <v>500</v>
      </c>
    </row>
    <row r="20" spans="1:46" ht="13.2" x14ac:dyDescent="0.2">
      <c r="A20" s="259"/>
      <c r="AK20" s="281"/>
      <c r="AL20" s="282"/>
      <c r="AM20" s="282"/>
      <c r="AN20" s="283"/>
      <c r="AO20" s="284" t="s">
        <v>501</v>
      </c>
      <c r="AP20" s="285" t="s">
        <v>502</v>
      </c>
      <c r="AQ20" s="286" t="s">
        <v>503</v>
      </c>
      <c r="AR20" s="287"/>
    </row>
    <row r="21" spans="1:46" s="260" customFormat="1" ht="13.2" x14ac:dyDescent="0.2">
      <c r="A21" s="288"/>
      <c r="AK21" s="1149" t="s">
        <v>504</v>
      </c>
      <c r="AL21" s="1150"/>
      <c r="AM21" s="1150"/>
      <c r="AN21" s="1151"/>
      <c r="AO21" s="289">
        <v>11.23</v>
      </c>
      <c r="AP21" s="290">
        <v>10.85</v>
      </c>
      <c r="AQ21" s="291">
        <v>0.38</v>
      </c>
      <c r="AS21" s="292"/>
      <c r="AT21" s="288"/>
    </row>
    <row r="22" spans="1:46" s="260" customFormat="1" ht="13.2" x14ac:dyDescent="0.2">
      <c r="A22" s="288"/>
      <c r="AK22" s="1149" t="s">
        <v>505</v>
      </c>
      <c r="AL22" s="1150"/>
      <c r="AM22" s="1150"/>
      <c r="AN22" s="1151"/>
      <c r="AO22" s="293">
        <v>96.1</v>
      </c>
      <c r="AP22" s="294">
        <v>96.2</v>
      </c>
      <c r="AQ22" s="295">
        <v>-0.1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506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508</v>
      </c>
      <c r="AL29" s="260"/>
      <c r="AM29" s="260"/>
      <c r="AN29" s="260"/>
      <c r="AS29" s="302"/>
    </row>
    <row r="30" spans="1:46" ht="13.5" customHeight="1" x14ac:dyDescent="0.2">
      <c r="A30" s="259"/>
      <c r="AK30" s="262"/>
      <c r="AL30" s="263"/>
      <c r="AM30" s="263"/>
      <c r="AN30" s="264"/>
      <c r="AO30" s="1131" t="s">
        <v>487</v>
      </c>
      <c r="AP30" s="265"/>
      <c r="AQ30" s="266" t="s">
        <v>488</v>
      </c>
      <c r="AR30" s="267"/>
    </row>
    <row r="31" spans="1:46" ht="13.2" x14ac:dyDescent="0.2">
      <c r="A31" s="259"/>
      <c r="AK31" s="268"/>
      <c r="AL31" s="269"/>
      <c r="AM31" s="269"/>
      <c r="AN31" s="270"/>
      <c r="AO31" s="1132"/>
      <c r="AP31" s="271" t="s">
        <v>489</v>
      </c>
      <c r="AQ31" s="272" t="s">
        <v>490</v>
      </c>
      <c r="AR31" s="273" t="s">
        <v>491</v>
      </c>
    </row>
    <row r="32" spans="1:46" ht="27" customHeight="1" x14ac:dyDescent="0.2">
      <c r="A32" s="259"/>
      <c r="AK32" s="1133" t="s">
        <v>509</v>
      </c>
      <c r="AL32" s="1134"/>
      <c r="AM32" s="1134"/>
      <c r="AN32" s="1135"/>
      <c r="AO32" s="303">
        <v>1346362</v>
      </c>
      <c r="AP32" s="303">
        <v>91633</v>
      </c>
      <c r="AQ32" s="304">
        <v>62185</v>
      </c>
      <c r="AR32" s="305">
        <v>47.4</v>
      </c>
    </row>
    <row r="33" spans="1:46" ht="13.5" customHeight="1" x14ac:dyDescent="0.2">
      <c r="A33" s="259"/>
      <c r="AK33" s="1133" t="s">
        <v>510</v>
      </c>
      <c r="AL33" s="1134"/>
      <c r="AM33" s="1134"/>
      <c r="AN33" s="1135"/>
      <c r="AO33" s="303" t="s">
        <v>496</v>
      </c>
      <c r="AP33" s="303" t="s">
        <v>496</v>
      </c>
      <c r="AQ33" s="304" t="s">
        <v>496</v>
      </c>
      <c r="AR33" s="305" t="s">
        <v>496</v>
      </c>
    </row>
    <row r="34" spans="1:46" ht="27" customHeight="1" x14ac:dyDescent="0.2">
      <c r="A34" s="259"/>
      <c r="AK34" s="1133" t="s">
        <v>511</v>
      </c>
      <c r="AL34" s="1134"/>
      <c r="AM34" s="1134"/>
      <c r="AN34" s="1135"/>
      <c r="AO34" s="303" t="s">
        <v>496</v>
      </c>
      <c r="AP34" s="303" t="s">
        <v>496</v>
      </c>
      <c r="AQ34" s="304" t="s">
        <v>496</v>
      </c>
      <c r="AR34" s="305" t="s">
        <v>496</v>
      </c>
    </row>
    <row r="35" spans="1:46" ht="27" customHeight="1" x14ac:dyDescent="0.2">
      <c r="A35" s="259"/>
      <c r="AK35" s="1133" t="s">
        <v>512</v>
      </c>
      <c r="AL35" s="1134"/>
      <c r="AM35" s="1134"/>
      <c r="AN35" s="1135"/>
      <c r="AO35" s="303">
        <v>548676</v>
      </c>
      <c r="AP35" s="303">
        <v>37343</v>
      </c>
      <c r="AQ35" s="304">
        <v>15497</v>
      </c>
      <c r="AR35" s="305">
        <v>141</v>
      </c>
    </row>
    <row r="36" spans="1:46" ht="27" customHeight="1" x14ac:dyDescent="0.2">
      <c r="A36" s="259"/>
      <c r="AK36" s="1133" t="s">
        <v>513</v>
      </c>
      <c r="AL36" s="1134"/>
      <c r="AM36" s="1134"/>
      <c r="AN36" s="1135"/>
      <c r="AO36" s="303">
        <v>66488</v>
      </c>
      <c r="AP36" s="303">
        <v>4525</v>
      </c>
      <c r="AQ36" s="304">
        <v>3842</v>
      </c>
      <c r="AR36" s="305">
        <v>17.8</v>
      </c>
    </row>
    <row r="37" spans="1:46" ht="13.5" customHeight="1" x14ac:dyDescent="0.2">
      <c r="A37" s="259"/>
      <c r="AK37" s="1133" t="s">
        <v>514</v>
      </c>
      <c r="AL37" s="1134"/>
      <c r="AM37" s="1134"/>
      <c r="AN37" s="1135"/>
      <c r="AO37" s="303">
        <v>8421</v>
      </c>
      <c r="AP37" s="303">
        <v>573</v>
      </c>
      <c r="AQ37" s="304">
        <v>306</v>
      </c>
      <c r="AR37" s="305">
        <v>87.3</v>
      </c>
    </row>
    <row r="38" spans="1:46" ht="27" customHeight="1" x14ac:dyDescent="0.2">
      <c r="A38" s="259"/>
      <c r="AK38" s="1136" t="s">
        <v>515</v>
      </c>
      <c r="AL38" s="1137"/>
      <c r="AM38" s="1137"/>
      <c r="AN38" s="1138"/>
      <c r="AO38" s="306" t="s">
        <v>496</v>
      </c>
      <c r="AP38" s="306" t="s">
        <v>496</v>
      </c>
      <c r="AQ38" s="307">
        <v>4</v>
      </c>
      <c r="AR38" s="295" t="s">
        <v>496</v>
      </c>
      <c r="AS38" s="302"/>
    </row>
    <row r="39" spans="1:46" ht="13.2" x14ac:dyDescent="0.2">
      <c r="A39" s="259"/>
      <c r="AK39" s="1136" t="s">
        <v>516</v>
      </c>
      <c r="AL39" s="1137"/>
      <c r="AM39" s="1137"/>
      <c r="AN39" s="1138"/>
      <c r="AO39" s="303">
        <v>-30410</v>
      </c>
      <c r="AP39" s="303">
        <v>-2070</v>
      </c>
      <c r="AQ39" s="304">
        <v>-2250</v>
      </c>
      <c r="AR39" s="305">
        <v>-8</v>
      </c>
      <c r="AS39" s="302"/>
    </row>
    <row r="40" spans="1:46" ht="27" customHeight="1" x14ac:dyDescent="0.2">
      <c r="A40" s="259"/>
      <c r="AK40" s="1133" t="s">
        <v>517</v>
      </c>
      <c r="AL40" s="1134"/>
      <c r="AM40" s="1134"/>
      <c r="AN40" s="1135"/>
      <c r="AO40" s="303">
        <v>-1266220</v>
      </c>
      <c r="AP40" s="303">
        <v>-86178</v>
      </c>
      <c r="AQ40" s="304">
        <v>-52332</v>
      </c>
      <c r="AR40" s="305">
        <v>64.7</v>
      </c>
      <c r="AS40" s="302"/>
    </row>
    <row r="41" spans="1:46" ht="13.2" x14ac:dyDescent="0.2">
      <c r="A41" s="259"/>
      <c r="AK41" s="1139" t="s">
        <v>287</v>
      </c>
      <c r="AL41" s="1140"/>
      <c r="AM41" s="1140"/>
      <c r="AN41" s="1141"/>
      <c r="AO41" s="303">
        <v>673317</v>
      </c>
      <c r="AP41" s="303">
        <v>45826</v>
      </c>
      <c r="AQ41" s="304">
        <v>27253</v>
      </c>
      <c r="AR41" s="305">
        <v>68.2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518</v>
      </c>
    </row>
    <row r="48" spans="1:46" ht="13.2" x14ac:dyDescent="0.2">
      <c r="A48" s="259"/>
      <c r="AK48" s="313" t="s">
        <v>519</v>
      </c>
      <c r="AL48" s="313"/>
      <c r="AM48" s="313"/>
      <c r="AN48" s="313"/>
      <c r="AO48" s="313"/>
      <c r="AP48" s="313"/>
      <c r="AQ48" s="314"/>
      <c r="AR48" s="313"/>
    </row>
    <row r="49" spans="1:44" ht="13.5" customHeight="1" x14ac:dyDescent="0.2">
      <c r="A49" s="259"/>
      <c r="AK49" s="315"/>
      <c r="AL49" s="316"/>
      <c r="AM49" s="1126" t="s">
        <v>487</v>
      </c>
      <c r="AN49" s="1128" t="s">
        <v>520</v>
      </c>
      <c r="AO49" s="1129"/>
      <c r="AP49" s="1129"/>
      <c r="AQ49" s="1129"/>
      <c r="AR49" s="1130"/>
    </row>
    <row r="50" spans="1:44" ht="13.2" x14ac:dyDescent="0.2">
      <c r="A50" s="259"/>
      <c r="AK50" s="317"/>
      <c r="AL50" s="318"/>
      <c r="AM50" s="1127"/>
      <c r="AN50" s="319" t="s">
        <v>521</v>
      </c>
      <c r="AO50" s="320" t="s">
        <v>522</v>
      </c>
      <c r="AP50" s="321" t="s">
        <v>523</v>
      </c>
      <c r="AQ50" s="322" t="s">
        <v>524</v>
      </c>
      <c r="AR50" s="323" t="s">
        <v>525</v>
      </c>
    </row>
    <row r="51" spans="1:44" ht="13.2" x14ac:dyDescent="0.2">
      <c r="A51" s="259"/>
      <c r="AK51" s="315" t="s">
        <v>526</v>
      </c>
      <c r="AL51" s="316"/>
      <c r="AM51" s="324">
        <v>2781721</v>
      </c>
      <c r="AN51" s="325">
        <v>177236</v>
      </c>
      <c r="AO51" s="326">
        <v>6.2</v>
      </c>
      <c r="AP51" s="327">
        <v>87464</v>
      </c>
      <c r="AQ51" s="328">
        <v>19</v>
      </c>
      <c r="AR51" s="329">
        <v>-12.8</v>
      </c>
    </row>
    <row r="52" spans="1:44" ht="13.2" x14ac:dyDescent="0.2">
      <c r="A52" s="259"/>
      <c r="AK52" s="330"/>
      <c r="AL52" s="331" t="s">
        <v>527</v>
      </c>
      <c r="AM52" s="332">
        <v>2515718</v>
      </c>
      <c r="AN52" s="333">
        <v>160288</v>
      </c>
      <c r="AO52" s="334">
        <v>9</v>
      </c>
      <c r="AP52" s="335">
        <v>47479</v>
      </c>
      <c r="AQ52" s="336">
        <v>10.199999999999999</v>
      </c>
      <c r="AR52" s="337">
        <v>-1.2</v>
      </c>
    </row>
    <row r="53" spans="1:44" ht="13.2" x14ac:dyDescent="0.2">
      <c r="A53" s="259"/>
      <c r="AK53" s="315" t="s">
        <v>528</v>
      </c>
      <c r="AL53" s="316"/>
      <c r="AM53" s="324">
        <v>690809</v>
      </c>
      <c r="AN53" s="325">
        <v>44571</v>
      </c>
      <c r="AO53" s="326">
        <v>-74.900000000000006</v>
      </c>
      <c r="AP53" s="327">
        <v>117234</v>
      </c>
      <c r="AQ53" s="328">
        <v>34</v>
      </c>
      <c r="AR53" s="329">
        <v>-108.9</v>
      </c>
    </row>
    <row r="54" spans="1:44" ht="13.2" x14ac:dyDescent="0.2">
      <c r="A54" s="259"/>
      <c r="AK54" s="330"/>
      <c r="AL54" s="331" t="s">
        <v>527</v>
      </c>
      <c r="AM54" s="332">
        <v>452550</v>
      </c>
      <c r="AN54" s="333">
        <v>29199</v>
      </c>
      <c r="AO54" s="334">
        <v>-81.8</v>
      </c>
      <c r="AP54" s="335">
        <v>59796</v>
      </c>
      <c r="AQ54" s="336">
        <v>25.9</v>
      </c>
      <c r="AR54" s="337">
        <v>-107.7</v>
      </c>
    </row>
    <row r="55" spans="1:44" ht="13.2" x14ac:dyDescent="0.2">
      <c r="A55" s="259"/>
      <c r="AK55" s="315" t="s">
        <v>529</v>
      </c>
      <c r="AL55" s="316"/>
      <c r="AM55" s="324">
        <v>748769</v>
      </c>
      <c r="AN55" s="325">
        <v>49274</v>
      </c>
      <c r="AO55" s="326">
        <v>10.6</v>
      </c>
      <c r="AP55" s="327">
        <v>97758</v>
      </c>
      <c r="AQ55" s="328">
        <v>-16.600000000000001</v>
      </c>
      <c r="AR55" s="329">
        <v>27.2</v>
      </c>
    </row>
    <row r="56" spans="1:44" ht="13.2" x14ac:dyDescent="0.2">
      <c r="A56" s="259"/>
      <c r="AK56" s="330"/>
      <c r="AL56" s="331" t="s">
        <v>527</v>
      </c>
      <c r="AM56" s="332">
        <v>542959</v>
      </c>
      <c r="AN56" s="333">
        <v>35730</v>
      </c>
      <c r="AO56" s="334">
        <v>22.4</v>
      </c>
      <c r="AP56" s="335">
        <v>45946</v>
      </c>
      <c r="AQ56" s="336">
        <v>-23.2</v>
      </c>
      <c r="AR56" s="337">
        <v>45.6</v>
      </c>
    </row>
    <row r="57" spans="1:44" ht="13.2" x14ac:dyDescent="0.2">
      <c r="A57" s="259"/>
      <c r="AK57" s="315" t="s">
        <v>530</v>
      </c>
      <c r="AL57" s="316"/>
      <c r="AM57" s="324">
        <v>457221</v>
      </c>
      <c r="AN57" s="325">
        <v>30530</v>
      </c>
      <c r="AO57" s="326">
        <v>-38</v>
      </c>
      <c r="AP57" s="327">
        <v>91338</v>
      </c>
      <c r="AQ57" s="328">
        <v>-6.6</v>
      </c>
      <c r="AR57" s="329">
        <v>-31.4</v>
      </c>
    </row>
    <row r="58" spans="1:44" ht="13.2" x14ac:dyDescent="0.2">
      <c r="A58" s="259"/>
      <c r="AK58" s="330"/>
      <c r="AL58" s="331" t="s">
        <v>527</v>
      </c>
      <c r="AM58" s="332">
        <v>368106</v>
      </c>
      <c r="AN58" s="333">
        <v>24580</v>
      </c>
      <c r="AO58" s="334">
        <v>-31.2</v>
      </c>
      <c r="AP58" s="335">
        <v>43989</v>
      </c>
      <c r="AQ58" s="336">
        <v>-4.3</v>
      </c>
      <c r="AR58" s="337">
        <v>-26.9</v>
      </c>
    </row>
    <row r="59" spans="1:44" ht="13.2" x14ac:dyDescent="0.2">
      <c r="A59" s="259"/>
      <c r="AK59" s="315" t="s">
        <v>531</v>
      </c>
      <c r="AL59" s="316"/>
      <c r="AM59" s="324">
        <v>511104</v>
      </c>
      <c r="AN59" s="325">
        <v>34786</v>
      </c>
      <c r="AO59" s="326">
        <v>13.9</v>
      </c>
      <c r="AP59" s="327">
        <v>103975</v>
      </c>
      <c r="AQ59" s="328">
        <v>13.8</v>
      </c>
      <c r="AR59" s="329">
        <v>0.1</v>
      </c>
    </row>
    <row r="60" spans="1:44" ht="13.2" x14ac:dyDescent="0.2">
      <c r="A60" s="259"/>
      <c r="AK60" s="330"/>
      <c r="AL60" s="331" t="s">
        <v>527</v>
      </c>
      <c r="AM60" s="332">
        <v>389545</v>
      </c>
      <c r="AN60" s="333">
        <v>26512</v>
      </c>
      <c r="AO60" s="334">
        <v>7.9</v>
      </c>
      <c r="AP60" s="335">
        <v>52698</v>
      </c>
      <c r="AQ60" s="336">
        <v>19.8</v>
      </c>
      <c r="AR60" s="337">
        <v>-11.9</v>
      </c>
    </row>
    <row r="61" spans="1:44" ht="13.2" x14ac:dyDescent="0.2">
      <c r="A61" s="259"/>
      <c r="AK61" s="315" t="s">
        <v>532</v>
      </c>
      <c r="AL61" s="338"/>
      <c r="AM61" s="324">
        <v>1037925</v>
      </c>
      <c r="AN61" s="325">
        <v>67279</v>
      </c>
      <c r="AO61" s="326">
        <v>-16.399999999999999</v>
      </c>
      <c r="AP61" s="327">
        <v>99554</v>
      </c>
      <c r="AQ61" s="339">
        <v>8.6999999999999993</v>
      </c>
      <c r="AR61" s="329">
        <v>-25.1</v>
      </c>
    </row>
    <row r="62" spans="1:44" ht="13.2" x14ac:dyDescent="0.2">
      <c r="A62" s="259"/>
      <c r="AK62" s="330"/>
      <c r="AL62" s="331" t="s">
        <v>527</v>
      </c>
      <c r="AM62" s="332">
        <v>853776</v>
      </c>
      <c r="AN62" s="333">
        <v>55262</v>
      </c>
      <c r="AO62" s="334">
        <v>-14.7</v>
      </c>
      <c r="AP62" s="335">
        <v>49982</v>
      </c>
      <c r="AQ62" s="336">
        <v>5.7</v>
      </c>
      <c r="AR62" s="337">
        <v>-20.399999999999999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Q2aZURwKV6aBbvLMhm8RNgZuAdeVs0sUocAYv5cYYRzPnvYQVakfkPk29ZMU5bk5NBbaDvmD+cjil60cnXNhFg==" saltValue="6ISDhoi3mbCYKz7g6ykd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484</v>
      </c>
    </row>
    <row r="121" spans="125:125" ht="13.5" hidden="1" customHeight="1" x14ac:dyDescent="0.2">
      <c r="DU121" s="253"/>
    </row>
  </sheetData>
  <sheetProtection algorithmName="SHA-512" hashValue="hpCDl9DktkZLbcxEeAnyvb2UUSla1axFIahSMvkbc1z19cIYM6itftQzA5c2kmMzHaJ37fYy13uvxd1nw5pTCA==" saltValue="TS+hryzuWxLBAjcRGxTW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484</v>
      </c>
    </row>
  </sheetData>
  <sheetProtection algorithmName="SHA-512" hashValue="pT/LZl0JwoJeDuATFm06n310ZRbLY1g1USvEHiYhdaqEFfsvwKtS5bRhqkWs9YXbW3eISYBT5G42XX7uq8RiUQ==" saltValue="F9pnnPZrV9f5SvJt4VOi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2">
      <c r="B47" s="10"/>
      <c r="C47" s="1152" t="s">
        <v>3</v>
      </c>
      <c r="D47" s="1152"/>
      <c r="E47" s="1153"/>
      <c r="F47" s="11">
        <v>32.35</v>
      </c>
      <c r="G47" s="12">
        <v>31.14</v>
      </c>
      <c r="H47" s="12">
        <v>31.91</v>
      </c>
      <c r="I47" s="12">
        <v>33.07</v>
      </c>
      <c r="J47" s="13">
        <v>31.75</v>
      </c>
    </row>
    <row r="48" spans="2:10" ht="57.75" customHeight="1" x14ac:dyDescent="0.2">
      <c r="B48" s="14"/>
      <c r="C48" s="1154" t="s">
        <v>4</v>
      </c>
      <c r="D48" s="1154"/>
      <c r="E48" s="1155"/>
      <c r="F48" s="15">
        <v>4.4400000000000004</v>
      </c>
      <c r="G48" s="16">
        <v>4.41</v>
      </c>
      <c r="H48" s="16">
        <v>3.45</v>
      </c>
      <c r="I48" s="16">
        <v>6.2</v>
      </c>
      <c r="J48" s="17">
        <v>4.87</v>
      </c>
    </row>
    <row r="49" spans="2:10" ht="57.75" customHeight="1" thickBot="1" x14ac:dyDescent="0.25">
      <c r="B49" s="18"/>
      <c r="C49" s="1156" t="s">
        <v>5</v>
      </c>
      <c r="D49" s="1156"/>
      <c r="E49" s="1157"/>
      <c r="F49" s="19" t="s">
        <v>539</v>
      </c>
      <c r="G49" s="20" t="s">
        <v>540</v>
      </c>
      <c r="H49" s="20">
        <v>1.28</v>
      </c>
      <c r="I49" s="20">
        <v>3.42</v>
      </c>
      <c r="J49" s="21" t="s">
        <v>541</v>
      </c>
    </row>
    <row r="50" spans="2:10" ht="13.2" x14ac:dyDescent="0.2"/>
  </sheetData>
  <sheetProtection algorithmName="SHA-512" hashValue="oYTr/ijvgcmK18By55HLvKeNXfAzgPhsB/wDC3uHQcu5wmpEkE9AoiTr50mBS5iwStf1eULE95NEyQX5HIBZsA==" saltValue="sFsfM8+yz/URZmPoIf8n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2025-03-19T00:51:10Z</cp:lastPrinted>
  <dcterms:created xsi:type="dcterms:W3CDTF">2025-02-19T02:23:01Z</dcterms:created>
  <dcterms:modified xsi:type="dcterms:W3CDTF">2025-09-30T00:53:01Z</dcterms:modified>
  <cp:category/>
</cp:coreProperties>
</file>