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PCA220013a\Downloads\"/>
    </mc:Choice>
  </mc:AlternateContent>
  <workbookProtection workbookAlgorithmName="SHA-512" workbookHashValue="oFhzaHS/iCO9pN3x+ifRUio/Oze+cQUWv+pB4AnQygxMtTczNqZdVRz+Y9XKWv8ckPUuJmK8xrZlQYkaB2vdFg==" workbookSaltValue="Zs74UYUy8iPf8CaXFZ8sg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L10" i="4"/>
</calcChain>
</file>

<file path=xl/sharedStrings.xml><?xml version="1.0" encoding="utf-8"?>
<sst xmlns="http://schemas.openxmlformats.org/spreadsheetml/2006/main" count="240" uniqueCount="119">
  <si>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</si>
  <si>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</si>
  <si>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</si>
  <si>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</si>
  <si>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</si>
  <si>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</si>
  <si>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</si>
  <si>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</si>
  <si>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</si>
  <si>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</si>
  <si>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</si>
  <si>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</si>
  <si>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</si>
  <si>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</si>
  <si>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</si>
  <si>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</si>
  <si>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</si>
  <si>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</si>
  <si>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</si>
  <si>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</si>
  <si>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</si>
  <si>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</si>
  <si>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</si>
  <si>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</si>
  <si>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</si>
  <si>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</si>
  <si>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</si>
  <si>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</si>
  <si>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</si>
  <si>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</si>
  <si>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</si>
  <si>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</si>
  <si>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</si>
  <si>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</si>
  <si>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</si>
  <si>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</si>
  <si>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</si>
  <si>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</si>
  <si>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</si>
  <si>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</si>
  <si>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</si>
  <si>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</si>
  <si>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</si>
  <si>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</si>
  <si>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</si>
  <si>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</si>
  <si>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</si>
  <si>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</si>
  <si>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</si>
  <si>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</si>
  <si>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</si>
  <si>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</si>
  <si>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</si>
  <si>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</si>
  <si>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</si>
  <si>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</si>
  <si>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</si>
  <si>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</si>
  <si>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</si>
  <si>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</si>
  <si>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</si>
  <si>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</si>
  <si>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</si>
  <si>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</si>
  <si>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</si>
  <si>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</si>
  <si>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</si>
  <si>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</si>
  <si>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</si>
  <si>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</si>
  <si>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</si>
  <si>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</si>
  <si>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</si>
  <si>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</si>
  <si>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</si>
  <si>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</si>
  <si>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</si>
  <si>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</si>
  <si>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</si>
  <si>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</si>
  <si>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</si>
  <si>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</si>
  <si>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</si>
  <si>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</si>
  <si>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</si>
  <si>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</si>
  <si>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</si>
  <si>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</si>
  <si>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</si>
  <si>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</si>
  <si>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</si>
  <si>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</si>
  <si>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</si>
  <si>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</si>
  <si>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</si>
  <si>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</si>
  <si>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</si>
  <si>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</si>
  <si>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</si>
  <si>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</si>
  <si>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</si>
  <si>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</si>
  <si>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</si>
  <si>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</si>
  <si>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</si>
  <si>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</si>
  <si>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</si>
  <si>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</si>
  <si>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</si>
  <si>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</si>
  <si>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</si>
  <si>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</si>
  <si>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</si>
  <si>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</si>
  <si>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</si>
  <si>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</si>
  <si>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管渠改善率については、耐用年数未到来により管渠更新をおこなっていないが機器類更新及び修繕は増加傾向にあるため、更新・修繕計画の策定に向けた検討が必要となる。</t>
    <rPh sb="1" eb="3">
      <t>カンキョ</t>
    </rPh>
    <rPh sb="3" eb="5">
      <t>カイゼン</t>
    </rPh>
    <rPh sb="5" eb="6">
      <t>リツ</t>
    </rPh>
    <rPh sb="12" eb="14">
      <t>タイヨウ</t>
    </rPh>
    <rPh sb="14" eb="16">
      <t>ネンスウ</t>
    </rPh>
    <rPh sb="16" eb="19">
      <t>ミトウライ</t>
    </rPh>
    <rPh sb="22" eb="24">
      <t>カンキョ</t>
    </rPh>
    <rPh sb="24" eb="26">
      <t>コウシン</t>
    </rPh>
    <rPh sb="36" eb="39">
      <t>キキルイ</t>
    </rPh>
    <rPh sb="39" eb="41">
      <t>コウシン</t>
    </rPh>
    <rPh sb="41" eb="42">
      <t>オヨ</t>
    </rPh>
    <rPh sb="43" eb="45">
      <t>シュウゼン</t>
    </rPh>
    <rPh sb="46" eb="48">
      <t>ゾウカ</t>
    </rPh>
    <rPh sb="48" eb="50">
      <t>ケイコウ</t>
    </rPh>
    <rPh sb="56" eb="58">
      <t>コウシン</t>
    </rPh>
    <rPh sb="59" eb="61">
      <t>シュウゼン</t>
    </rPh>
    <rPh sb="61" eb="63">
      <t>ケイカク</t>
    </rPh>
    <rPh sb="64" eb="66">
      <t>サクテイ</t>
    </rPh>
    <rPh sb="67" eb="68">
      <t>ム</t>
    </rPh>
    <rPh sb="70" eb="72">
      <t>ケントウ</t>
    </rPh>
    <rPh sb="73" eb="75">
      <t>ヒツヨウ</t>
    </rPh>
    <phoneticPr fontId="4"/>
  </si>
  <si>
    <t>　耐震化計画の実施及び更新・修繕計画の策定に向けた検討をおこない、経費回収率に重点を置いた経営を目指し適正な使用料の改正が必要と考える。</t>
    <rPh sb="1" eb="3">
      <t>タイシン</t>
    </rPh>
    <rPh sb="3" eb="4">
      <t>カ</t>
    </rPh>
    <rPh sb="4" eb="6">
      <t>ケイカク</t>
    </rPh>
    <rPh sb="7" eb="9">
      <t>ジッシ</t>
    </rPh>
    <rPh sb="9" eb="10">
      <t>オヨ</t>
    </rPh>
    <rPh sb="11" eb="13">
      <t>コウシン</t>
    </rPh>
    <rPh sb="14" eb="16">
      <t>シュウゼン</t>
    </rPh>
    <rPh sb="16" eb="18">
      <t>ケイカク</t>
    </rPh>
    <rPh sb="19" eb="21">
      <t>サクテイ</t>
    </rPh>
    <rPh sb="22" eb="23">
      <t>ム</t>
    </rPh>
    <rPh sb="25" eb="27">
      <t>ケントウ</t>
    </rPh>
    <rPh sb="33" eb="35">
      <t>ケイヒ</t>
    </rPh>
    <rPh sb="35" eb="37">
      <t>カイシュウ</t>
    </rPh>
    <rPh sb="37" eb="38">
      <t>リツ</t>
    </rPh>
    <rPh sb="39" eb="41">
      <t>ジュウテン</t>
    </rPh>
    <rPh sb="42" eb="43">
      <t>オ</t>
    </rPh>
    <rPh sb="45" eb="47">
      <t>ケイエイ</t>
    </rPh>
    <rPh sb="48" eb="50">
      <t>メザ</t>
    </rPh>
    <rPh sb="51" eb="53">
      <t>テキセイ</t>
    </rPh>
    <rPh sb="54" eb="57">
      <t>シヨウリョウ</t>
    </rPh>
    <rPh sb="58" eb="60">
      <t>カイセイ</t>
    </rPh>
    <rPh sb="61" eb="63">
      <t>ヒツヨウ</t>
    </rPh>
    <rPh sb="64" eb="65">
      <t>カンガ</t>
    </rPh>
    <phoneticPr fontId="4"/>
  </si>
  <si>
    <t>　収益的収支比率は平成30年度と比べほぼ横ばいとなっているが今後も費用抑制に努めていく必要がある。
 企業債残高対事業規模比率について平成30年度より減少しているが債務残高を考慮しつつ事業及び普及を促進していく必要がある。
　経費回収率については、類似団体平均値を比べると低い状況であるため、今後は適正な使用料の改正が必要となる。
　汚水処理原価については、維持管理費の抑制に努め平成30年度よりも減少したが、類似団体平均値に比べ高い状況であるため、引続き維持管理費の抑制に努めていく必要がある。
  水洗化率については、官民の宅地分譲により上昇した。</t>
    <rPh sb="1" eb="3">
      <t>シュウエキ</t>
    </rPh>
    <rPh sb="3" eb="4">
      <t>テキ</t>
    </rPh>
    <rPh sb="4" eb="6">
      <t>シュウシ</t>
    </rPh>
    <rPh sb="6" eb="8">
      <t>ヒリツ</t>
    </rPh>
    <rPh sb="9" eb="11">
      <t>ヘイセイ</t>
    </rPh>
    <rPh sb="13" eb="15">
      <t>ネンド</t>
    </rPh>
    <rPh sb="16" eb="17">
      <t>クラ</t>
    </rPh>
    <rPh sb="20" eb="21">
      <t>ヨコ</t>
    </rPh>
    <rPh sb="30" eb="32">
      <t>コンゴ</t>
    </rPh>
    <rPh sb="33" eb="35">
      <t>ヒヨウ</t>
    </rPh>
    <rPh sb="35" eb="37">
      <t>ヨクセイ</t>
    </rPh>
    <rPh sb="38" eb="39">
      <t>ツト</t>
    </rPh>
    <rPh sb="43" eb="45">
      <t>ヒツヨウ</t>
    </rPh>
    <rPh sb="51" eb="53">
      <t>キギョウ</t>
    </rPh>
    <rPh sb="53" eb="54">
      <t>サイ</t>
    </rPh>
    <rPh sb="54" eb="56">
      <t>ザンダカ</t>
    </rPh>
    <rPh sb="56" eb="57">
      <t>タイ</t>
    </rPh>
    <rPh sb="57" eb="59">
      <t>ジギョウ</t>
    </rPh>
    <rPh sb="59" eb="61">
      <t>キボ</t>
    </rPh>
    <rPh sb="61" eb="63">
      <t>ヒリツ</t>
    </rPh>
    <rPh sb="75" eb="77">
      <t>ゲンショウ</t>
    </rPh>
    <rPh sb="82" eb="84">
      <t>サイム</t>
    </rPh>
    <rPh sb="84" eb="86">
      <t>ザンダカ</t>
    </rPh>
    <rPh sb="87" eb="89">
      <t>コウリョ</t>
    </rPh>
    <rPh sb="92" eb="94">
      <t>ジギョウ</t>
    </rPh>
    <rPh sb="94" eb="95">
      <t>オヨ</t>
    </rPh>
    <rPh sb="96" eb="98">
      <t>フキュウ</t>
    </rPh>
    <rPh sb="99" eb="101">
      <t>ソクシン</t>
    </rPh>
    <rPh sb="105" eb="107">
      <t>ヒツヨウ</t>
    </rPh>
    <rPh sb="113" eb="115">
      <t>ケイヒ</t>
    </rPh>
    <rPh sb="115" eb="117">
      <t>カイシュウ</t>
    </rPh>
    <rPh sb="117" eb="118">
      <t>リツ</t>
    </rPh>
    <rPh sb="124" eb="126">
      <t>ルイジ</t>
    </rPh>
    <rPh sb="126" eb="128">
      <t>ダンタイ</t>
    </rPh>
    <rPh sb="128" eb="131">
      <t>ヘイキンチ</t>
    </rPh>
    <rPh sb="132" eb="133">
      <t>クラ</t>
    </rPh>
    <rPh sb="136" eb="137">
      <t>ヒク</t>
    </rPh>
    <rPh sb="138" eb="140">
      <t>ジョウキョウ</t>
    </rPh>
    <rPh sb="146" eb="148">
      <t>コンゴ</t>
    </rPh>
    <rPh sb="149" eb="151">
      <t>テキセイ</t>
    </rPh>
    <rPh sb="152" eb="155">
      <t>シヨウリョウ</t>
    </rPh>
    <rPh sb="156" eb="158">
      <t>カイセイ</t>
    </rPh>
    <rPh sb="159" eb="161">
      <t>ヒツヨウ</t>
    </rPh>
    <rPh sb="167" eb="171">
      <t>オスイショリ</t>
    </rPh>
    <rPh sb="171" eb="173">
      <t>ゲンカ</t>
    </rPh>
    <rPh sb="179" eb="183">
      <t>イジカンリ</t>
    </rPh>
    <rPh sb="183" eb="184">
      <t>ヒ</t>
    </rPh>
    <rPh sb="185" eb="187">
      <t>ヨクセイ</t>
    </rPh>
    <rPh sb="188" eb="189">
      <t>ツト</t>
    </rPh>
    <rPh sb="190" eb="192">
      <t>ヘイセイ</t>
    </rPh>
    <rPh sb="194" eb="196">
      <t>ネンド</t>
    </rPh>
    <rPh sb="199" eb="201">
      <t>ゲンショウ</t>
    </rPh>
    <rPh sb="205" eb="207">
      <t>ルイジ</t>
    </rPh>
    <rPh sb="207" eb="209">
      <t>ダンタイ</t>
    </rPh>
    <rPh sb="209" eb="211">
      <t>ヘイキン</t>
    </rPh>
    <rPh sb="211" eb="212">
      <t>チ</t>
    </rPh>
    <rPh sb="213" eb="214">
      <t>クラ</t>
    </rPh>
    <rPh sb="215" eb="216">
      <t>タカ</t>
    </rPh>
    <rPh sb="217" eb="219">
      <t>ジョウキョウ</t>
    </rPh>
    <rPh sb="225" eb="227">
      <t>ヒキツヅ</t>
    </rPh>
    <rPh sb="228" eb="233">
      <t>イジカンリヒ</t>
    </rPh>
    <rPh sb="234" eb="236">
      <t>ヨクセイ</t>
    </rPh>
    <rPh sb="237" eb="238">
      <t>ツト</t>
    </rPh>
    <rPh sb="242" eb="2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</si>
</sst>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2C-413F-8477-42B3BD65EA19}"/>
            </c:ext>
          </c:extLst>
        </c:ser>
        <c:dLbls>
          <c:showLegendKey val="0"/>
          <c:showVal val="0"/>
          <c:showCatName val="0"/>
          <c:showSerName val="0"/>
          <c:showPercent val="0"/>
          <c:showBubbleSize val="0"/>
        </c:dLbls>
        <c:gapWidth val="150"/>
        <c:axId val="152704984"/>
        <c:axId val="15270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8D2C-413F-8477-42B3BD65EA19}"/>
            </c:ext>
          </c:extLst>
        </c:ser>
        <c:dLbls>
          <c:showLegendKey val="0"/>
          <c:showVal val="0"/>
          <c:showCatName val="0"/>
          <c:showSerName val="0"/>
          <c:showPercent val="0"/>
          <c:showBubbleSize val="0"/>
        </c:dLbls>
        <c:marker val="1"/>
        <c:smooth val="0"/>
        <c:axId val="152704984"/>
        <c:axId val="152705768"/>
      </c:lineChart>
      <c:dateAx>
        <c:axId val="152704984"/>
        <c:scaling>
          <c:orientation val="minMax"/>
        </c:scaling>
        <c:delete val="1"/>
        <c:axPos val="b"/>
        <c:numFmt formatCode="&quot;H&quot;yy" sourceLinked="1"/>
        <c:majorTickMark val="none"/>
        <c:minorTickMark val="none"/>
        <c:tickLblPos val="none"/>
        <c:crossAx val="152705768"/>
        <c:crosses val="autoZero"/>
        <c:auto val="1"/>
        <c:lblOffset val="100"/>
        <c:baseTimeUnit val="years"/>
      </c:dateAx>
      <c:valAx>
        <c:axId val="15270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0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63.25</c:v>
                </c:pt>
                <c:pt idx="3">
                  <c:v>0</c:v>
                </c:pt>
                <c:pt idx="4">
                  <c:v>0</c:v>
                </c:pt>
              </c:numCache>
            </c:numRef>
          </c:val>
          <c:extLst>
            <c:ext xmlns:c16="http://schemas.microsoft.com/office/drawing/2014/chart" uri="{C3380CC4-5D6E-409C-BE32-E72D297353CC}">
              <c16:uniqueId val="{00000000-CDF8-48BD-B75B-0B3FF441CF8C}"/>
            </c:ext>
          </c:extLst>
        </c:ser>
        <c:dLbls>
          <c:showLegendKey val="0"/>
          <c:showVal val="0"/>
          <c:showCatName val="0"/>
          <c:showSerName val="0"/>
          <c:showPercent val="0"/>
          <c:showBubbleSize val="0"/>
        </c:dLbls>
        <c:gapWidth val="150"/>
        <c:axId val="154203880"/>
        <c:axId val="154205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CDF8-48BD-B75B-0B3FF441CF8C}"/>
            </c:ext>
          </c:extLst>
        </c:ser>
        <c:dLbls>
          <c:showLegendKey val="0"/>
          <c:showVal val="0"/>
          <c:showCatName val="0"/>
          <c:showSerName val="0"/>
          <c:showPercent val="0"/>
          <c:showBubbleSize val="0"/>
        </c:dLbls>
        <c:marker val="1"/>
        <c:smooth val="0"/>
        <c:axId val="154203880"/>
        <c:axId val="154205448"/>
      </c:lineChart>
      <c:dateAx>
        <c:axId val="154203880"/>
        <c:scaling>
          <c:orientation val="minMax"/>
        </c:scaling>
        <c:delete val="1"/>
        <c:axPos val="b"/>
        <c:numFmt formatCode="&quot;H&quot;yy" sourceLinked="1"/>
        <c:majorTickMark val="none"/>
        <c:minorTickMark val="none"/>
        <c:tickLblPos val="none"/>
        <c:crossAx val="154205448"/>
        <c:crosses val="autoZero"/>
        <c:auto val="1"/>
        <c:lblOffset val="100"/>
        <c:baseTimeUnit val="years"/>
      </c:dateAx>
      <c:valAx>
        <c:axId val="15420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0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80.459999999999994</c:v>
                </c:pt>
                <c:pt idx="1">
                  <c:v>81.39</c:v>
                </c:pt>
                <c:pt idx="2">
                  <c:v>81.459999999999994</c:v>
                </c:pt>
                <c:pt idx="3">
                  <c:v>81.48</c:v>
                </c:pt>
                <c:pt idx="4">
                  <c:v>83.81</c:v>
                </c:pt>
              </c:numCache>
            </c:numRef>
          </c:val>
          <c:extLst>
            <c:ext xmlns:c16="http://schemas.microsoft.com/office/drawing/2014/chart" uri="{C3380CC4-5D6E-409C-BE32-E72D297353CC}">
              <c16:uniqueId val="{00000000-A899-4B51-8779-2CE074A24F1C}"/>
            </c:ext>
          </c:extLst>
        </c:ser>
        <c:dLbls>
          <c:showLegendKey val="0"/>
          <c:showVal val="0"/>
          <c:showCatName val="0"/>
          <c:showSerName val="0"/>
          <c:showPercent val="0"/>
          <c:showBubbleSize val="0"/>
        </c:dLbls>
        <c:gapWidth val="150"/>
        <c:axId val="154205056"/>
        <c:axId val="154207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A899-4B51-8779-2CE074A24F1C}"/>
            </c:ext>
          </c:extLst>
        </c:ser>
        <c:dLbls>
          <c:showLegendKey val="0"/>
          <c:showVal val="0"/>
          <c:showCatName val="0"/>
          <c:showSerName val="0"/>
          <c:showPercent val="0"/>
          <c:showBubbleSize val="0"/>
        </c:dLbls>
        <c:marker val="1"/>
        <c:smooth val="0"/>
        <c:axId val="154205056"/>
        <c:axId val="154207016"/>
      </c:lineChart>
      <c:dateAx>
        <c:axId val="154205056"/>
        <c:scaling>
          <c:orientation val="minMax"/>
        </c:scaling>
        <c:delete val="1"/>
        <c:axPos val="b"/>
        <c:numFmt formatCode="&quot;H&quot;yy" sourceLinked="1"/>
        <c:majorTickMark val="none"/>
        <c:minorTickMark val="none"/>
        <c:tickLblPos val="none"/>
        <c:crossAx val="154207016"/>
        <c:crosses val="autoZero"/>
        <c:auto val="1"/>
        <c:lblOffset val="100"/>
        <c:baseTimeUnit val="years"/>
      </c:dateAx>
      <c:valAx>
        <c:axId val="15420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61.93</c:v>
                </c:pt>
                <c:pt idx="1">
                  <c:v>59.29</c:v>
                </c:pt>
                <c:pt idx="2">
                  <c:v>60.21</c:v>
                </c:pt>
                <c:pt idx="3">
                  <c:v>64.709999999999994</c:v>
                </c:pt>
                <c:pt idx="4">
                  <c:v>64.27</c:v>
                </c:pt>
              </c:numCache>
            </c:numRef>
          </c:val>
          <c:extLst>
            <c:ext xmlns:c16="http://schemas.microsoft.com/office/drawing/2014/chart" uri="{C3380CC4-5D6E-409C-BE32-E72D297353CC}">
              <c16:uniqueId val="{00000000-2457-4042-8FB5-8001FA87F436}"/>
            </c:ext>
          </c:extLst>
        </c:ser>
        <c:dLbls>
          <c:showLegendKey val="0"/>
          <c:showVal val="0"/>
          <c:showCatName val="0"/>
          <c:showSerName val="0"/>
          <c:showPercent val="0"/>
          <c:showBubbleSize val="0"/>
        </c:dLbls>
        <c:gapWidth val="150"/>
        <c:axId val="154376704"/>
        <c:axId val="15437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57-4042-8FB5-8001FA87F436}"/>
            </c:ext>
          </c:extLst>
        </c:ser>
        <c:dLbls>
          <c:showLegendKey val="0"/>
          <c:showVal val="0"/>
          <c:showCatName val="0"/>
          <c:showSerName val="0"/>
          <c:showPercent val="0"/>
          <c:showBubbleSize val="0"/>
        </c:dLbls>
        <c:marker val="1"/>
        <c:smooth val="0"/>
        <c:axId val="154376704"/>
        <c:axId val="154375920"/>
      </c:lineChart>
      <c:dateAx>
        <c:axId val="154376704"/>
        <c:scaling>
          <c:orientation val="minMax"/>
        </c:scaling>
        <c:delete val="1"/>
        <c:axPos val="b"/>
        <c:numFmt formatCode="&quot;H&quot;yy" sourceLinked="1"/>
        <c:majorTickMark val="none"/>
        <c:minorTickMark val="none"/>
        <c:tickLblPos val="none"/>
        <c:crossAx val="154375920"/>
        <c:crosses val="autoZero"/>
        <c:auto val="1"/>
        <c:lblOffset val="100"/>
        <c:baseTimeUnit val="years"/>
      </c:dateAx>
      <c:valAx>
        <c:axId val="15437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7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00-4C46-85BD-3E384086CE80}"/>
            </c:ext>
          </c:extLst>
        </c:ser>
        <c:dLbls>
          <c:showLegendKey val="0"/>
          <c:showVal val="0"/>
          <c:showCatName val="0"/>
          <c:showSerName val="0"/>
          <c:showPercent val="0"/>
          <c:showBubbleSize val="0"/>
        </c:dLbls>
        <c:gapWidth val="150"/>
        <c:axId val="154377488"/>
        <c:axId val="15437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00-4C46-85BD-3E384086CE80}"/>
            </c:ext>
          </c:extLst>
        </c:ser>
        <c:dLbls>
          <c:showLegendKey val="0"/>
          <c:showVal val="0"/>
          <c:showCatName val="0"/>
          <c:showSerName val="0"/>
          <c:showPercent val="0"/>
          <c:showBubbleSize val="0"/>
        </c:dLbls>
        <c:marker val="1"/>
        <c:smooth val="0"/>
        <c:axId val="154377488"/>
        <c:axId val="154376312"/>
      </c:lineChart>
      <c:dateAx>
        <c:axId val="154377488"/>
        <c:scaling>
          <c:orientation val="minMax"/>
        </c:scaling>
        <c:delete val="1"/>
        <c:axPos val="b"/>
        <c:numFmt formatCode="&quot;H&quot;yy" sourceLinked="1"/>
        <c:majorTickMark val="none"/>
        <c:minorTickMark val="none"/>
        <c:tickLblPos val="none"/>
        <c:crossAx val="154376312"/>
        <c:crosses val="autoZero"/>
        <c:auto val="1"/>
        <c:lblOffset val="100"/>
        <c:baseTimeUnit val="years"/>
      </c:dateAx>
      <c:valAx>
        <c:axId val="15437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7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2B-4948-9013-F43CE64AB984}"/>
            </c:ext>
          </c:extLst>
        </c:ser>
        <c:dLbls>
          <c:showLegendKey val="0"/>
          <c:showVal val="0"/>
          <c:showCatName val="0"/>
          <c:showSerName val="0"/>
          <c:showPercent val="0"/>
          <c:showBubbleSize val="0"/>
        </c:dLbls>
        <c:gapWidth val="150"/>
        <c:axId val="154375528"/>
        <c:axId val="1543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B-4948-9013-F43CE64AB984}"/>
            </c:ext>
          </c:extLst>
        </c:ser>
        <c:dLbls>
          <c:showLegendKey val="0"/>
          <c:showVal val="0"/>
          <c:showCatName val="0"/>
          <c:showSerName val="0"/>
          <c:showPercent val="0"/>
          <c:showBubbleSize val="0"/>
        </c:dLbls>
        <c:marker val="1"/>
        <c:smooth val="0"/>
        <c:axId val="154375528"/>
        <c:axId val="154373568"/>
      </c:lineChart>
      <c:dateAx>
        <c:axId val="154375528"/>
        <c:scaling>
          <c:orientation val="minMax"/>
        </c:scaling>
        <c:delete val="1"/>
        <c:axPos val="b"/>
        <c:numFmt formatCode="&quot;H&quot;yy" sourceLinked="1"/>
        <c:majorTickMark val="none"/>
        <c:minorTickMark val="none"/>
        <c:tickLblPos val="none"/>
        <c:crossAx val="154373568"/>
        <c:crosses val="autoZero"/>
        <c:auto val="1"/>
        <c:lblOffset val="100"/>
        <c:baseTimeUnit val="years"/>
      </c:dateAx>
      <c:valAx>
        <c:axId val="1543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7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60-48FC-85CD-4A37567BB58E}"/>
            </c:ext>
          </c:extLst>
        </c:ser>
        <c:dLbls>
          <c:showLegendKey val="0"/>
          <c:showVal val="0"/>
          <c:showCatName val="0"/>
          <c:showSerName val="0"/>
          <c:showPercent val="0"/>
          <c:showBubbleSize val="0"/>
        </c:dLbls>
        <c:gapWidth val="150"/>
        <c:axId val="154372784"/>
        <c:axId val="15437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60-48FC-85CD-4A37567BB58E}"/>
            </c:ext>
          </c:extLst>
        </c:ser>
        <c:dLbls>
          <c:showLegendKey val="0"/>
          <c:showVal val="0"/>
          <c:showCatName val="0"/>
          <c:showSerName val="0"/>
          <c:showPercent val="0"/>
          <c:showBubbleSize val="0"/>
        </c:dLbls>
        <c:marker val="1"/>
        <c:smooth val="0"/>
        <c:axId val="154372784"/>
        <c:axId val="154378664"/>
      </c:lineChart>
      <c:dateAx>
        <c:axId val="154372784"/>
        <c:scaling>
          <c:orientation val="minMax"/>
        </c:scaling>
        <c:delete val="1"/>
        <c:axPos val="b"/>
        <c:numFmt formatCode="&quot;H&quot;yy" sourceLinked="1"/>
        <c:majorTickMark val="none"/>
        <c:minorTickMark val="none"/>
        <c:tickLblPos val="none"/>
        <c:crossAx val="154378664"/>
        <c:crosses val="autoZero"/>
        <c:auto val="1"/>
        <c:lblOffset val="100"/>
        <c:baseTimeUnit val="years"/>
      </c:dateAx>
      <c:valAx>
        <c:axId val="15437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7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F1-4045-A18B-10794F1920CC}"/>
            </c:ext>
          </c:extLst>
        </c:ser>
        <c:dLbls>
          <c:showLegendKey val="0"/>
          <c:showVal val="0"/>
          <c:showCatName val="0"/>
          <c:showSerName val="0"/>
          <c:showPercent val="0"/>
          <c:showBubbleSize val="0"/>
        </c:dLbls>
        <c:gapWidth val="150"/>
        <c:axId val="154373176"/>
        <c:axId val="15437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F1-4045-A18B-10794F1920CC}"/>
            </c:ext>
          </c:extLst>
        </c:ser>
        <c:dLbls>
          <c:showLegendKey val="0"/>
          <c:showVal val="0"/>
          <c:showCatName val="0"/>
          <c:showSerName val="0"/>
          <c:showPercent val="0"/>
          <c:showBubbleSize val="0"/>
        </c:dLbls>
        <c:marker val="1"/>
        <c:smooth val="0"/>
        <c:axId val="154373176"/>
        <c:axId val="154373960"/>
      </c:lineChart>
      <c:dateAx>
        <c:axId val="154373176"/>
        <c:scaling>
          <c:orientation val="minMax"/>
        </c:scaling>
        <c:delete val="1"/>
        <c:axPos val="b"/>
        <c:numFmt formatCode="&quot;H&quot;yy" sourceLinked="1"/>
        <c:majorTickMark val="none"/>
        <c:minorTickMark val="none"/>
        <c:tickLblPos val="none"/>
        <c:crossAx val="154373960"/>
        <c:crosses val="autoZero"/>
        <c:auto val="1"/>
        <c:lblOffset val="100"/>
        <c:baseTimeUnit val="years"/>
      </c:dateAx>
      <c:valAx>
        <c:axId val="15437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7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2948.45</c:v>
                </c:pt>
                <c:pt idx="1">
                  <c:v>2974.84</c:v>
                </c:pt>
                <c:pt idx="2">
                  <c:v>2497.46</c:v>
                </c:pt>
                <c:pt idx="3">
                  <c:v>2895.68</c:v>
                </c:pt>
                <c:pt idx="4">
                  <c:v>2588.1799999999998</c:v>
                </c:pt>
              </c:numCache>
            </c:numRef>
          </c:val>
          <c:extLst>
            <c:ext xmlns:c16="http://schemas.microsoft.com/office/drawing/2014/chart" uri="{C3380CC4-5D6E-409C-BE32-E72D297353CC}">
              <c16:uniqueId val="{00000000-3F5D-4C29-BDCE-FDC5B80874E6}"/>
            </c:ext>
          </c:extLst>
        </c:ser>
        <c:dLbls>
          <c:showLegendKey val="0"/>
          <c:showVal val="0"/>
          <c:showCatName val="0"/>
          <c:showSerName val="0"/>
          <c:showPercent val="0"/>
          <c:showBubbleSize val="0"/>
        </c:dLbls>
        <c:gapWidth val="150"/>
        <c:axId val="154201136"/>
        <c:axId val="15420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3F5D-4C29-BDCE-FDC5B80874E6}"/>
            </c:ext>
          </c:extLst>
        </c:ser>
        <c:dLbls>
          <c:showLegendKey val="0"/>
          <c:showVal val="0"/>
          <c:showCatName val="0"/>
          <c:showSerName val="0"/>
          <c:showPercent val="0"/>
          <c:showBubbleSize val="0"/>
        </c:dLbls>
        <c:marker val="1"/>
        <c:smooth val="0"/>
        <c:axId val="154201136"/>
        <c:axId val="154204272"/>
      </c:lineChart>
      <c:dateAx>
        <c:axId val="154201136"/>
        <c:scaling>
          <c:orientation val="minMax"/>
        </c:scaling>
        <c:delete val="1"/>
        <c:axPos val="b"/>
        <c:numFmt formatCode="&quot;H&quot;yy" sourceLinked="1"/>
        <c:majorTickMark val="none"/>
        <c:minorTickMark val="none"/>
        <c:tickLblPos val="none"/>
        <c:crossAx val="154204272"/>
        <c:crosses val="autoZero"/>
        <c:auto val="1"/>
        <c:lblOffset val="100"/>
        <c:baseTimeUnit val="years"/>
      </c:dateAx>
      <c:valAx>
        <c:axId val="15420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0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44.07</c:v>
                </c:pt>
                <c:pt idx="1">
                  <c:v>43.88</c:v>
                </c:pt>
                <c:pt idx="2">
                  <c:v>43.48</c:v>
                </c:pt>
                <c:pt idx="3">
                  <c:v>35.35</c:v>
                </c:pt>
                <c:pt idx="4">
                  <c:v>37.08</c:v>
                </c:pt>
              </c:numCache>
            </c:numRef>
          </c:val>
          <c:extLst>
            <c:ext xmlns:c16="http://schemas.microsoft.com/office/drawing/2014/chart" uri="{C3380CC4-5D6E-409C-BE32-E72D297353CC}">
              <c16:uniqueId val="{00000000-1DF9-471F-AD0A-76F26C157628}"/>
            </c:ext>
          </c:extLst>
        </c:ser>
        <c:dLbls>
          <c:showLegendKey val="0"/>
          <c:showVal val="0"/>
          <c:showCatName val="0"/>
          <c:showSerName val="0"/>
          <c:showPercent val="0"/>
          <c:showBubbleSize val="0"/>
        </c:dLbls>
        <c:gapWidth val="150"/>
        <c:axId val="154203488"/>
        <c:axId val="15420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1DF9-471F-AD0A-76F26C157628}"/>
            </c:ext>
          </c:extLst>
        </c:ser>
        <c:dLbls>
          <c:showLegendKey val="0"/>
          <c:showVal val="0"/>
          <c:showCatName val="0"/>
          <c:showSerName val="0"/>
          <c:showPercent val="0"/>
          <c:showBubbleSize val="0"/>
        </c:dLbls>
        <c:marker val="1"/>
        <c:smooth val="0"/>
        <c:axId val="154203488"/>
        <c:axId val="154202312"/>
      </c:lineChart>
      <c:dateAx>
        <c:axId val="154203488"/>
        <c:scaling>
          <c:orientation val="minMax"/>
        </c:scaling>
        <c:delete val="1"/>
        <c:axPos val="b"/>
        <c:numFmt formatCode="&quot;H&quot;yy" sourceLinked="1"/>
        <c:majorTickMark val="none"/>
        <c:minorTickMark val="none"/>
        <c:tickLblPos val="none"/>
        <c:crossAx val="154202312"/>
        <c:crosses val="autoZero"/>
        <c:auto val="1"/>
        <c:lblOffset val="100"/>
        <c:baseTimeUnit val="years"/>
      </c:dateAx>
      <c:valAx>
        <c:axId val="15420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241.83</c:v>
                </c:pt>
                <c:pt idx="1">
                  <c:v>243.4</c:v>
                </c:pt>
                <c:pt idx="2">
                  <c:v>245.76</c:v>
                </c:pt>
                <c:pt idx="3">
                  <c:v>299.44</c:v>
                </c:pt>
                <c:pt idx="4">
                  <c:v>290.69</c:v>
                </c:pt>
              </c:numCache>
            </c:numRef>
          </c:val>
          <c:extLst>
            <c:ext xmlns:c16="http://schemas.microsoft.com/office/drawing/2014/chart" uri="{C3380CC4-5D6E-409C-BE32-E72D297353CC}">
              <c16:uniqueId val="{00000000-11F5-49AD-BF8C-1F2C546CA770}"/>
            </c:ext>
          </c:extLst>
        </c:ser>
        <c:dLbls>
          <c:showLegendKey val="0"/>
          <c:showVal val="0"/>
          <c:showCatName val="0"/>
          <c:showSerName val="0"/>
          <c:showPercent val="0"/>
          <c:showBubbleSize val="0"/>
        </c:dLbls>
        <c:gapWidth val="150"/>
        <c:axId val="154201528"/>
        <c:axId val="1542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11F5-49AD-BF8C-1F2C546CA770}"/>
            </c:ext>
          </c:extLst>
        </c:ser>
        <c:dLbls>
          <c:showLegendKey val="0"/>
          <c:showVal val="0"/>
          <c:showCatName val="0"/>
          <c:showSerName val="0"/>
          <c:showPercent val="0"/>
          <c:showBubbleSize val="0"/>
        </c:dLbls>
        <c:marker val="1"/>
        <c:smooth val="0"/>
        <c:axId val="154201528"/>
        <c:axId val="154200352"/>
      </c:lineChart>
      <c:dateAx>
        <c:axId val="154201528"/>
        <c:scaling>
          <c:orientation val="minMax"/>
        </c:scaling>
        <c:delete val="1"/>
        <c:axPos val="b"/>
        <c:numFmt formatCode="&quot;H&quot;yy" sourceLinked="1"/>
        <c:majorTickMark val="none"/>
        <c:minorTickMark val="none"/>
        <c:tickLblPos val="none"/>
        <c:crossAx val="154200352"/>
        <c:crosses val="autoZero"/>
        <c:auto val="1"/>
        <c:lblOffset val="100"/>
        <c:baseTimeUnit val="years"/>
      </c:dateAx>
      <c:valAx>
        <c:axId val="1542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0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L1" zoomScale="86" zoomScaleNormal="86"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山梨県　市川三郷町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79" t="str">
        <f>データ!$M$6</f>
        <v>非設置</v>
      </c>
      <c r="AE8" s="79"/>
      <c r="AF8" s="79"/>
      <c r="AG8" s="79"/>
      <c r="AH8" s="79"/>
      <c r="AI8" s="79"/>
      <c r="AJ8" s="79"/>
      <c r="AK8" s="3"/>
      <c r="AL8" s="75">
        <f>データ!S6</f>
        <v>15695</v>
      </c>
      <c r="AM8" s="75"/>
      <c r="AN8" s="75"/>
      <c r="AO8" s="75"/>
      <c r="AP8" s="75"/>
      <c r="AQ8" s="75"/>
      <c r="AR8" s="75"/>
      <c r="AS8" s="75"/>
      <c r="AT8" s="74">
        <f>データ!T6</f>
        <v>75.180000000000007</v>
      </c>
      <c r="AU8" s="74"/>
      <c r="AV8" s="74"/>
      <c r="AW8" s="74"/>
      <c r="AX8" s="74"/>
      <c r="AY8" s="74"/>
      <c r="AZ8" s="74"/>
      <c r="BA8" s="74"/>
      <c r="BB8" s="74">
        <f>データ!U6</f>
        <v>208.77</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70.8</v>
      </c>
      <c r="Q10" s="74"/>
      <c r="R10" s="74"/>
      <c r="S10" s="74"/>
      <c r="T10" s="74"/>
      <c r="U10" s="74"/>
      <c r="V10" s="74"/>
      <c r="W10" s="74">
        <f>データ!Q6</f>
        <v>95.1</v>
      </c>
      <c r="X10" s="74"/>
      <c r="Y10" s="74"/>
      <c r="Z10" s="74"/>
      <c r="AA10" s="74"/>
      <c r="AB10" s="74"/>
      <c r="AC10" s="74"/>
      <c r="AD10" s="75">
        <f>データ!R6</f>
        <v>1870</v>
      </c>
      <c r="AE10" s="75"/>
      <c r="AF10" s="75"/>
      <c r="AG10" s="75"/>
      <c r="AH10" s="75"/>
      <c r="AI10" s="75"/>
      <c r="AJ10" s="75"/>
      <c r="AK10" s="2"/>
      <c r="AL10" s="75">
        <f>データ!V6</f>
        <v>11049</v>
      </c>
      <c r="AM10" s="75"/>
      <c r="AN10" s="75"/>
      <c r="AO10" s="75"/>
      <c r="AP10" s="75"/>
      <c r="AQ10" s="75"/>
      <c r="AR10" s="75"/>
      <c r="AS10" s="75"/>
      <c r="AT10" s="74">
        <f>データ!W6</f>
        <v>4.18</v>
      </c>
      <c r="AU10" s="74"/>
      <c r="AV10" s="74"/>
      <c r="AW10" s="74"/>
      <c r="AX10" s="74"/>
      <c r="AY10" s="74"/>
      <c r="AZ10" s="74"/>
      <c r="BA10" s="74"/>
      <c r="BB10" s="74">
        <f>データ!X6</f>
        <v>2643.3</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qI0OdBpJgwWtt/j8/2/c75059fHcsZE15mPGZB/MjK2N3uNkvvRgR9K4KaNfVuxNiQpbWhjany6Io/poPRkKIw==" saltValue="Mfod0tQG5+T8CJX/HtdX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193461</v>
      </c>
      <c r="D6" s="33">
        <f t="shared" si="3"/>
        <v>47</v>
      </c>
      <c r="E6" s="33">
        <f t="shared" si="3"/>
        <v>17</v>
      </c>
      <c r="F6" s="33">
        <f t="shared" si="3"/>
        <v>1</v>
      </c>
      <c r="G6" s="33">
        <f t="shared" si="3"/>
        <v>0</v>
      </c>
      <c r="H6" s="33" t="str">
        <f t="shared" si="3"/>
        <v>山梨県　市川三郷町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70.8</v>
      </c>
      <c r="Q6" s="34">
        <f t="shared" si="3"/>
        <v>95.1</v>
      </c>
      <c r="R6" s="34">
        <f t="shared" si="3"/>
        <v>1870</v>
      </c>
      <c r="S6" s="34">
        <f t="shared" si="3"/>
        <v>15695</v>
      </c>
      <c r="T6" s="34">
        <f t="shared" si="3"/>
        <v>75.180000000000007</v>
      </c>
      <c r="U6" s="34">
        <f t="shared" si="3"/>
        <v>208.77</v>
      </c>
      <c r="V6" s="34">
        <f t="shared" si="3"/>
        <v>11049</v>
      </c>
      <c r="W6" s="34">
        <f t="shared" si="3"/>
        <v>4.18</v>
      </c>
      <c r="X6" s="34">
        <f t="shared" si="3"/>
        <v>2643.3</v>
      </c>
      <c r="Y6" s="35">
        <f>IF(Y7="",NA(),Y7)</f>
        <v>61.93</v>
      </c>
      <c r="Z6" s="35">
        <f t="shared" ref="Z6:AH6" si="4">IF(Z7="",NA(),Z7)</f>
        <v>59.29</v>
      </c>
      <c r="AA6" s="35">
        <f t="shared" si="4"/>
        <v>60.21</v>
      </c>
      <c r="AB6" s="35">
        <f t="shared" si="4"/>
        <v>64.709999999999994</v>
      </c>
      <c r="AC6" s="35">
        <f t="shared" si="4"/>
        <v>64.27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2948.45</v>
      </c>
      <c r="BG6" s="35">
        <f t="shared" ref="BG6:BO6" si="7">IF(BG7="",NA(),BG7)</f>
        <v>2974.84</v>
      </c>
      <c r="BH6" s="35">
        <f t="shared" si="7"/>
        <v>2497.46</v>
      </c>
      <c r="BI6" s="35">
        <f t="shared" si="7"/>
        <v>2895.68</v>
      </c>
      <c r="BJ6" s="35">
        <f t="shared" si="7"/>
        <v>2588.1799999999998</v>
      </c>
      <c r="BK6" s="35">
        <f t="shared" si="7"/>
        <v>1118.56</v>
      </c>
      <c r="BL6" s="35">
        <f t="shared" si="7"/>
        <v>1111.31</v>
      </c>
      <c r="BM6" s="35">
        <f t="shared" si="7"/>
        <v>966.33</v>
      </c>
      <c r="BN6" s="35">
        <f t="shared" si="7"/>
        <v>958.81</v>
      </c>
      <c r="BO6" s="35">
        <f t="shared" si="7"/>
        <v>1001.3</v>
      </c>
      <c r="BP6" s="34" t="str">
        <f>IF(BP7="","",IF(BP7="-","【-】","【"&amp;SUBSTITUTE(TEXT(BP7,"#,##0.00"),"-","△")&amp;"】"))</f>
        <v>【682.51】</v>
      </c>
      <c r="BQ6" s="35">
        <f>IF(BQ7="",NA(),BQ7)</f>
        <v>44.07</v>
      </c>
      <c r="BR6" s="35">
        <f t="shared" ref="BR6:BZ6" si="8">IF(BR7="",NA(),BR7)</f>
        <v>43.88</v>
      </c>
      <c r="BS6" s="35">
        <f t="shared" si="8"/>
        <v>43.48</v>
      </c>
      <c r="BT6" s="35">
        <f t="shared" si="8"/>
        <v>35.35</v>
      </c>
      <c r="BU6" s="35">
        <f t="shared" si="8"/>
        <v>37.08</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241.83</v>
      </c>
      <c r="CC6" s="35">
        <f t="shared" ref="CC6:CK6" si="9">IF(CC7="",NA(),CC7)</f>
        <v>243.4</v>
      </c>
      <c r="CD6" s="35">
        <f t="shared" si="9"/>
        <v>245.76</v>
      </c>
      <c r="CE6" s="35">
        <f t="shared" si="9"/>
        <v>299.44</v>
      </c>
      <c r="CF6" s="35">
        <f t="shared" si="9"/>
        <v>290.69</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f t="shared" si="10"/>
        <v>63.25</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80.459999999999994</v>
      </c>
      <c r="CY6" s="35">
        <f t="shared" ref="CY6:DG6" si="11">IF(CY7="",NA(),CY7)</f>
        <v>81.39</v>
      </c>
      <c r="CZ6" s="35">
        <f t="shared" si="11"/>
        <v>81.459999999999994</v>
      </c>
      <c r="DA6" s="35">
        <f t="shared" si="11"/>
        <v>81.48</v>
      </c>
      <c r="DB6" s="35">
        <f t="shared" si="11"/>
        <v>83.81</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193461</v>
      </c>
      <c r="D7" s="37">
        <v>47</v>
      </c>
      <c r="E7" s="37">
        <v>17</v>
      </c>
      <c r="F7" s="37">
        <v>1</v>
      </c>
      <c r="G7" s="37">
        <v>0</v>
      </c>
      <c r="H7" s="37" t="s">
        <v>98</v>
      </c>
      <c r="I7" s="37" t="s">
        <v>99</v>
      </c>
      <c r="J7" s="37" t="s">
        <v>100</v>
      </c>
      <c r="K7" s="37" t="s">
        <v>101</v>
      </c>
      <c r="L7" s="37" t="s">
        <v>102</v>
      </c>
      <c r="M7" s="37" t="s">
        <v>103</v>
      </c>
      <c r="N7" s="38" t="s">
        <v>104</v>
      </c>
      <c r="O7" s="38" t="s">
        <v>105</v>
      </c>
      <c r="P7" s="38">
        <v>70.8</v>
      </c>
      <c r="Q7" s="38">
        <v>95.1</v>
      </c>
      <c r="R7" s="38">
        <v>1870</v>
      </c>
      <c r="S7" s="38">
        <v>15695</v>
      </c>
      <c r="T7" s="38">
        <v>75.180000000000007</v>
      </c>
      <c r="U7" s="38">
        <v>208.77</v>
      </c>
      <c r="V7" s="38">
        <v>11049</v>
      </c>
      <c r="W7" s="38">
        <v>4.18</v>
      </c>
      <c r="X7" s="38">
        <v>2643.3</v>
      </c>
      <c r="Y7" s="38">
        <v>61.93</v>
      </c>
      <c r="Z7" s="38">
        <v>59.29</v>
      </c>
      <c r="AA7" s="38">
        <v>60.21</v>
      </c>
      <c r="AB7" s="38">
        <v>64.709999999999994</v>
      </c>
      <c r="AC7" s="38">
        <v>64.27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2948.45</v>
      </c>
      <c r="BG7" s="38">
        <v>2974.84</v>
      </c>
      <c r="BH7" s="38">
        <v>2497.46</v>
      </c>
      <c r="BI7" s="38">
        <v>2895.68</v>
      </c>
      <c r="BJ7" s="38">
        <v>2588.1799999999998</v>
      </c>
      <c r="BK7" s="38">
        <v>1118.56</v>
      </c>
      <c r="BL7" s="38">
        <v>1111.31</v>
      </c>
      <c r="BM7" s="38">
        <v>966.33</v>
      </c>
      <c r="BN7" s="38">
        <v>958.81</v>
      </c>
      <c r="BO7" s="38">
        <v>1001.3</v>
      </c>
      <c r="BP7" s="38">
        <v>682.51</v>
      </c>
      <c r="BQ7" s="38">
        <v>44.07</v>
      </c>
      <c r="BR7" s="38">
        <v>43.88</v>
      </c>
      <c r="BS7" s="38">
        <v>43.48</v>
      </c>
      <c r="BT7" s="38">
        <v>35.35</v>
      </c>
      <c r="BU7" s="38">
        <v>37.08</v>
      </c>
      <c r="BV7" s="38">
        <v>72.33</v>
      </c>
      <c r="BW7" s="38">
        <v>75.540000000000006</v>
      </c>
      <c r="BX7" s="38">
        <v>81.739999999999995</v>
      </c>
      <c r="BY7" s="38">
        <v>82.88</v>
      </c>
      <c r="BZ7" s="38">
        <v>81.88</v>
      </c>
      <c r="CA7" s="38">
        <v>100.34</v>
      </c>
      <c r="CB7" s="38">
        <v>241.83</v>
      </c>
      <c r="CC7" s="38">
        <v>243.4</v>
      </c>
      <c r="CD7" s="38">
        <v>245.76</v>
      </c>
      <c r="CE7" s="38">
        <v>299.44</v>
      </c>
      <c r="CF7" s="38">
        <v>290.69</v>
      </c>
      <c r="CG7" s="38">
        <v>215.28</v>
      </c>
      <c r="CH7" s="38">
        <v>207.96</v>
      </c>
      <c r="CI7" s="38">
        <v>194.31</v>
      </c>
      <c r="CJ7" s="38">
        <v>190.99</v>
      </c>
      <c r="CK7" s="38">
        <v>187.55</v>
      </c>
      <c r="CL7" s="38">
        <v>136.15</v>
      </c>
      <c r="CM7" s="38" t="s">
        <v>104</v>
      </c>
      <c r="CN7" s="38" t="s">
        <v>104</v>
      </c>
      <c r="CO7" s="38">
        <v>63.25</v>
      </c>
      <c r="CP7" s="38" t="s">
        <v>104</v>
      </c>
      <c r="CQ7" s="38" t="s">
        <v>104</v>
      </c>
      <c r="CR7" s="38">
        <v>54.67</v>
      </c>
      <c r="CS7" s="38">
        <v>53.51</v>
      </c>
      <c r="CT7" s="38">
        <v>53.5</v>
      </c>
      <c r="CU7" s="38">
        <v>52.58</v>
      </c>
      <c r="CV7" s="38">
        <v>50.94</v>
      </c>
      <c r="CW7" s="38">
        <v>59.64</v>
      </c>
      <c r="CX7" s="38">
        <v>80.459999999999994</v>
      </c>
      <c r="CY7" s="38">
        <v>81.39</v>
      </c>
      <c r="CZ7" s="38">
        <v>81.459999999999994</v>
      </c>
      <c r="DA7" s="38">
        <v>81.48</v>
      </c>
      <c r="DB7" s="38">
        <v>83.81</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2021-01-28T07:33:31Z</cp:lastPrinted>
  <dcterms:created xsi:type="dcterms:W3CDTF">2020-12-04T02:46:19Z</dcterms:created>
  <dcterms:modified xsi:type="dcterms:W3CDTF">2021-01-28T07:34:08Z</dcterms:modified>
  <cp:category/>
</cp:coreProperties>
</file>