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24tKN7+JoRD/3I0ylTmy1o0KLIG63/b8zU6F8AeQasYJbjw0k4ie1kM7NuQBfdIzGsMxAem/DamHxFySIwVMDw==" workbookSaltValue="Jtg9L8o29Nrc56l5Fntv2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<sst xmlns="http://schemas.openxmlformats.org/spreadsheetml/2006/main" count="239" uniqueCount="113">
  <si>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</si>
  <si>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</si>
  <si>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</si>
  <si>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</si>
  <si>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</si>
  <si>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</si>
  <si>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</si>
  <si>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</si>
  <si>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</si>
  <si>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</si>
  <si>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</si>
  <si>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</si>
  <si>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</si>
  <si>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</si>
  <si>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</si>
  <si>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</si>
  <si>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</si>
  <si>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</si>
  <si>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</si>
  <si>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</si>
  <si>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</si>
  <si>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</si>
  <si>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</si>
  <si>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</si>
  <si>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</si>
  <si>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</si>
  <si>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</si>
  <si>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</si>
  <si>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</si>
  <si>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</si>
  <si>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</si>
  <si>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</si>
  <si>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</si>
  <si>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</si>
  <si>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</si>
  <si>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</si>
  <si>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</si>
  <si>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</si>
  <si>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</si>
  <si>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</si>
  <si>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</si>
  <si>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</si>
  <si>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</si>
  <si>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</si>
  <si>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</si>
  <si>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</si>
  <si>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</si>
  <si>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</si>
  <si>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</si>
  <si>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</si>
  <si>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</si>
  <si>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</si>
  <si>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</si>
  <si>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</si>
  <si>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</si>
  <si>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</si>
  <si>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</si>
  <si>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</si>
  <si>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</si>
  <si>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</si>
  <si>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</si>
  <si>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</si>
  <si>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</si>
  <si>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</si>
  <si>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</si>
  <si>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</si>
  <si>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</si>
  <si>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</si>
  <si>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</si>
  <si>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</si>
  <si>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</si>
  <si>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</si>
  <si>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</si>
  <si>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</si>
  <si>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</si>
  <si>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</si>
  <si>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</si>
  <si>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</si>
  <si>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</si>
  <si>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</si>
  <si>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</si>
  <si>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</si>
  <si>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</si>
  <si>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</si>
  <si>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</si>
  <si>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</si>
  <si>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</si>
  <si>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</si>
  <si>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</si>
  <si>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</si>
  <si>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</si>
  <si>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</si>
  <si>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</si>
  <si>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</si>
  <si>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</si>
  <si>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</si>
  <si>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</si>
  <si>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</si>
  <si>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</si>
  <si>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</si>
  <si>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</si>
  <si>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</si>
  <si>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</si>
  <si>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</si>
  <si>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</si>
  <si>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</si>
  <si>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</si>
  <si>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</si>
  <si>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</si>
  <si>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</si>
  <si>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老朽化については、施設の耐用年数未のため収入にあわせた修繕計画を作成し機器の更新及び修繕を実施していく必要がある。</t>
    <rPh sb="0" eb="3">
      <t>ロウキュウカ</t>
    </rPh>
    <rPh sb="9" eb="11">
      <t>シセツ</t>
    </rPh>
    <rPh sb="12" eb="17">
      <t>タイヨウネンスウミ</t>
    </rPh>
    <rPh sb="20" eb="22">
      <t>シュウニュウ</t>
    </rPh>
    <rPh sb="27" eb="31">
      <t>シュウゼンケイカク</t>
    </rPh>
    <rPh sb="32" eb="34">
      <t>サクセイ</t>
    </rPh>
    <rPh sb="35" eb="37">
      <t>キキ</t>
    </rPh>
    <rPh sb="38" eb="40">
      <t>コウシン</t>
    </rPh>
    <rPh sb="40" eb="41">
      <t>オヨ</t>
    </rPh>
    <rPh sb="42" eb="44">
      <t>シュウゼン</t>
    </rPh>
    <rPh sb="45" eb="47">
      <t>ジッシ</t>
    </rPh>
    <rPh sb="51" eb="53">
      <t>ヒツヨウ</t>
    </rPh>
    <phoneticPr fontId="4"/>
  </si>
  <si>
    <t>今後は更新及び修繕を考慮し経費回収率の増加を目指すと伴に、適正な下水道料金の改正が必要であると考える。</t>
    <rPh sb="0" eb="2">
      <t>コンゴ</t>
    </rPh>
    <rPh sb="3" eb="5">
      <t>コウシン</t>
    </rPh>
    <rPh sb="5" eb="6">
      <t>オヨ</t>
    </rPh>
    <rPh sb="7" eb="9">
      <t>シュウゼン</t>
    </rPh>
    <rPh sb="10" eb="12">
      <t>コウリョ</t>
    </rPh>
    <rPh sb="13" eb="15">
      <t>ケイヒ</t>
    </rPh>
    <rPh sb="15" eb="18">
      <t>カイシュウリツ</t>
    </rPh>
    <rPh sb="19" eb="21">
      <t>ゾウカ</t>
    </rPh>
    <rPh sb="22" eb="24">
      <t>メザ</t>
    </rPh>
    <rPh sb="26" eb="27">
      <t>トモ</t>
    </rPh>
    <rPh sb="29" eb="31">
      <t>テキセイ</t>
    </rPh>
    <rPh sb="32" eb="35">
      <t>ゲスイドウ</t>
    </rPh>
    <rPh sb="35" eb="37">
      <t>リョウキン</t>
    </rPh>
    <rPh sb="38" eb="40">
      <t>カイセイ</t>
    </rPh>
    <rPh sb="41" eb="43">
      <t>ヒツヨウ</t>
    </rPh>
    <rPh sb="47" eb="48">
      <t>カンガ</t>
    </rPh>
    <phoneticPr fontId="4"/>
  </si>
  <si>
    <t>企業債残高対事業規模比率について、一般会計負担にかかる繰出基準について見直しをおこなったため前年比較はできないが、類似団体平均と比べ高いため今後の推移に留意が必要である。
経費回収率については、類似団体平均値をに比べると低い状況にあるため適正な料金改定が必要な状況となっている。
水洗化率については、人口減少の影響もあったが平成２７年度から概ね横ばいで推移している状況である。</t>
    <rPh sb="0" eb="2">
      <t>キギョウ</t>
    </rPh>
    <rPh sb="2" eb="3">
      <t>サイ</t>
    </rPh>
    <rPh sb="3" eb="5">
      <t>ザンダカ</t>
    </rPh>
    <rPh sb="5" eb="6">
      <t>タイ</t>
    </rPh>
    <rPh sb="6" eb="8">
      <t>ジギョウ</t>
    </rPh>
    <rPh sb="8" eb="10">
      <t>キボ</t>
    </rPh>
    <rPh sb="10" eb="12">
      <t>ヒリツ</t>
    </rPh>
    <rPh sb="17" eb="19">
      <t>イッパン</t>
    </rPh>
    <rPh sb="19" eb="21">
      <t>カイケイ</t>
    </rPh>
    <rPh sb="21" eb="23">
      <t>フタン</t>
    </rPh>
    <rPh sb="27" eb="29">
      <t>クリダ</t>
    </rPh>
    <rPh sb="29" eb="31">
      <t>キジュン</t>
    </rPh>
    <rPh sb="35" eb="37">
      <t>ミナオ</t>
    </rPh>
    <rPh sb="46" eb="48">
      <t>ゼンネン</t>
    </rPh>
    <rPh sb="48" eb="50">
      <t>ヒカク</t>
    </rPh>
    <rPh sb="57" eb="59">
      <t>ルイジ</t>
    </rPh>
    <rPh sb="59" eb="61">
      <t>ダンタイ</t>
    </rPh>
    <rPh sb="61" eb="63">
      <t>ヘイキン</t>
    </rPh>
    <rPh sb="64" eb="65">
      <t>クラ</t>
    </rPh>
    <rPh sb="66" eb="67">
      <t>タカ</t>
    </rPh>
    <rPh sb="70" eb="72">
      <t>コンゴ</t>
    </rPh>
    <rPh sb="73" eb="75">
      <t>スイイ</t>
    </rPh>
    <rPh sb="76" eb="78">
      <t>リュウイ</t>
    </rPh>
    <rPh sb="79" eb="81">
      <t>ヒツヨウ</t>
    </rPh>
    <rPh sb="86" eb="88">
      <t>ケイヒ</t>
    </rPh>
    <rPh sb="88" eb="91">
      <t>カイシュウリツ</t>
    </rPh>
    <rPh sb="97" eb="99">
      <t>ルイジ</t>
    </rPh>
    <rPh sb="99" eb="101">
      <t>ダンタイ</t>
    </rPh>
    <rPh sb="101" eb="104">
      <t>ヘイキンチ</t>
    </rPh>
    <rPh sb="106" eb="107">
      <t>クラ</t>
    </rPh>
    <rPh sb="110" eb="111">
      <t>ヒク</t>
    </rPh>
    <rPh sb="112" eb="114">
      <t>ジョウキョウ</t>
    </rPh>
    <rPh sb="119" eb="121">
      <t>テキセイ</t>
    </rPh>
    <rPh sb="122" eb="124">
      <t>リョウキン</t>
    </rPh>
    <rPh sb="124" eb="126">
      <t>カイテイ</t>
    </rPh>
    <rPh sb="127" eb="129">
      <t>ヒツヨウ</t>
    </rPh>
    <rPh sb="130" eb="132">
      <t>ジョウキョウ</t>
    </rPh>
    <rPh sb="140" eb="144">
      <t>スイセンカリツ</t>
    </rPh>
    <rPh sb="150" eb="154">
      <t>ジンコウゲンショウ</t>
    </rPh>
    <rPh sb="155" eb="157">
      <t>エイキョウ</t>
    </rPh>
    <rPh sb="162" eb="164">
      <t>ヘイセイ</t>
    </rPh>
    <rPh sb="166" eb="168">
      <t>ネンド</t>
    </rPh>
    <rPh sb="170" eb="171">
      <t>オオム</t>
    </rPh>
    <rPh sb="172" eb="173">
      <t>ヨコ</t>
    </rPh>
    <rPh sb="176" eb="178">
      <t>スイイ</t>
    </rPh>
    <rPh sb="182" eb="18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</si>
</sst>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DA-43C6-A7B9-4CACC41288AC}"/>
            </c:ext>
          </c:extLst>
        </c:ser>
        <c:dLbls>
          <c:showLegendKey val="0"/>
          <c:showVal val="0"/>
          <c:showCatName val="0"/>
          <c:showSerName val="0"/>
          <c:showPercent val="0"/>
          <c:showBubbleSize val="0"/>
        </c:dLbls>
        <c:gapWidth val="150"/>
        <c:axId val="32103808"/>
        <c:axId val="324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FDA-43C6-A7B9-4CACC41288AC}"/>
            </c:ext>
          </c:extLst>
        </c:ser>
        <c:dLbls>
          <c:showLegendKey val="0"/>
          <c:showVal val="0"/>
          <c:showCatName val="0"/>
          <c:showSerName val="0"/>
          <c:showPercent val="0"/>
          <c:showBubbleSize val="0"/>
        </c:dLbls>
        <c:marker val="1"/>
        <c:smooth val="0"/>
        <c:axId val="32103808"/>
        <c:axId val="32450432"/>
      </c:lineChart>
      <c:dateAx>
        <c:axId val="32103808"/>
        <c:scaling>
          <c:orientation val="minMax"/>
        </c:scaling>
        <c:delete val="1"/>
        <c:axPos val="b"/>
        <c:numFmt formatCode="ge" sourceLinked="1"/>
        <c:majorTickMark val="none"/>
        <c:minorTickMark val="none"/>
        <c:tickLblPos val="none"/>
        <c:crossAx val="32450432"/>
        <c:crosses val="autoZero"/>
        <c:auto val="1"/>
        <c:lblOffset val="100"/>
        <c:baseTimeUnit val="years"/>
      </c:dateAx>
      <c:valAx>
        <c:axId val="324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46.43</c:v>
                </c:pt>
                <c:pt idx="1">
                  <c:v>50.71</c:v>
                </c:pt>
                <c:pt idx="2">
                  <c:v>52.14</c:v>
                </c:pt>
                <c:pt idx="3">
                  <c:v>46.43</c:v>
                </c:pt>
                <c:pt idx="4">
                  <c:v>48.57</c:v>
                </c:pt>
              </c:numCache>
            </c:numRef>
          </c:val>
          <c:extLst xmlns:c16r2="http://schemas.microsoft.com/office/drawing/2015/06/chart">
            <c:ext xmlns:c16="http://schemas.microsoft.com/office/drawing/2014/chart" uri="{C3380CC4-5D6E-409C-BE32-E72D297353CC}">
              <c16:uniqueId val="{00000000-5681-42AA-8B3F-9537E55DD6F7}"/>
            </c:ext>
          </c:extLst>
        </c:ser>
        <c:dLbls>
          <c:showLegendKey val="0"/>
          <c:showVal val="0"/>
          <c:showCatName val="0"/>
          <c:showSerName val="0"/>
          <c:showPercent val="0"/>
          <c:showBubbleSize val="0"/>
        </c:dLbls>
        <c:gapWidth val="150"/>
        <c:axId val="32046080"/>
        <c:axId val="3204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xmlns:c16r2="http://schemas.microsoft.com/office/drawing/2015/06/chart">
            <c:ext xmlns:c16="http://schemas.microsoft.com/office/drawing/2014/chart" uri="{C3380CC4-5D6E-409C-BE32-E72D297353CC}">
              <c16:uniqueId val="{00000001-5681-42AA-8B3F-9537E55DD6F7}"/>
            </c:ext>
          </c:extLst>
        </c:ser>
        <c:dLbls>
          <c:showLegendKey val="0"/>
          <c:showVal val="0"/>
          <c:showCatName val="0"/>
          <c:showSerName val="0"/>
          <c:showPercent val="0"/>
          <c:showBubbleSize val="0"/>
        </c:dLbls>
        <c:marker val="1"/>
        <c:smooth val="0"/>
        <c:axId val="32046080"/>
        <c:axId val="32048256"/>
      </c:lineChart>
      <c:dateAx>
        <c:axId val="32046080"/>
        <c:scaling>
          <c:orientation val="minMax"/>
        </c:scaling>
        <c:delete val="1"/>
        <c:axPos val="b"/>
        <c:numFmt formatCode="ge" sourceLinked="1"/>
        <c:majorTickMark val="none"/>
        <c:minorTickMark val="none"/>
        <c:tickLblPos val="none"/>
        <c:crossAx val="32048256"/>
        <c:crosses val="autoZero"/>
        <c:auto val="1"/>
        <c:lblOffset val="100"/>
        <c:baseTimeUnit val="years"/>
      </c:dateAx>
      <c:valAx>
        <c:axId val="320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40.67</c:v>
                </c:pt>
                <c:pt idx="1">
                  <c:v>56.47</c:v>
                </c:pt>
                <c:pt idx="2">
                  <c:v>57.36</c:v>
                </c:pt>
                <c:pt idx="3">
                  <c:v>55.35</c:v>
                </c:pt>
                <c:pt idx="4">
                  <c:v>55.35</c:v>
                </c:pt>
              </c:numCache>
            </c:numRef>
          </c:val>
          <c:extLst xmlns:c16r2="http://schemas.microsoft.com/office/drawing/2015/06/chart">
            <c:ext xmlns:c16="http://schemas.microsoft.com/office/drawing/2014/chart" uri="{C3380CC4-5D6E-409C-BE32-E72D297353CC}">
              <c16:uniqueId val="{00000000-5DA9-44EF-9449-68F6BFF60E85}"/>
            </c:ext>
          </c:extLst>
        </c:ser>
        <c:dLbls>
          <c:showLegendKey val="0"/>
          <c:showVal val="0"/>
          <c:showCatName val="0"/>
          <c:showSerName val="0"/>
          <c:showPercent val="0"/>
          <c:showBubbleSize val="0"/>
        </c:dLbls>
        <c:gapWidth val="150"/>
        <c:axId val="32058752"/>
        <c:axId val="3206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xmlns:c16r2="http://schemas.microsoft.com/office/drawing/2015/06/chart">
            <c:ext xmlns:c16="http://schemas.microsoft.com/office/drawing/2014/chart" uri="{C3380CC4-5D6E-409C-BE32-E72D297353CC}">
              <c16:uniqueId val="{00000001-5DA9-44EF-9449-68F6BFF60E85}"/>
            </c:ext>
          </c:extLst>
        </c:ser>
        <c:dLbls>
          <c:showLegendKey val="0"/>
          <c:showVal val="0"/>
          <c:showCatName val="0"/>
          <c:showSerName val="0"/>
          <c:showPercent val="0"/>
          <c:showBubbleSize val="0"/>
        </c:dLbls>
        <c:marker val="1"/>
        <c:smooth val="0"/>
        <c:axId val="32058752"/>
        <c:axId val="32065024"/>
      </c:lineChart>
      <c:dateAx>
        <c:axId val="32058752"/>
        <c:scaling>
          <c:orientation val="minMax"/>
        </c:scaling>
        <c:delete val="1"/>
        <c:axPos val="b"/>
        <c:numFmt formatCode="ge" sourceLinked="1"/>
        <c:majorTickMark val="none"/>
        <c:minorTickMark val="none"/>
        <c:tickLblPos val="none"/>
        <c:crossAx val="32065024"/>
        <c:crosses val="autoZero"/>
        <c:auto val="1"/>
        <c:lblOffset val="100"/>
        <c:baseTimeUnit val="years"/>
      </c:dateAx>
      <c:valAx>
        <c:axId val="320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96.98</c:v>
                </c:pt>
                <c:pt idx="1">
                  <c:v>104.81</c:v>
                </c:pt>
                <c:pt idx="2">
                  <c:v>100.04</c:v>
                </c:pt>
                <c:pt idx="3">
                  <c:v>110.62</c:v>
                </c:pt>
                <c:pt idx="4">
                  <c:v>91.17</c:v>
                </c:pt>
              </c:numCache>
            </c:numRef>
          </c:val>
          <c:extLst xmlns:c16r2="http://schemas.microsoft.com/office/drawing/2015/06/chart">
            <c:ext xmlns:c16="http://schemas.microsoft.com/office/drawing/2014/chart" uri="{C3380CC4-5D6E-409C-BE32-E72D297353CC}">
              <c16:uniqueId val="{00000000-FB76-4A32-8059-5F7C56600D79}"/>
            </c:ext>
          </c:extLst>
        </c:ser>
        <c:dLbls>
          <c:showLegendKey val="0"/>
          <c:showVal val="0"/>
          <c:showCatName val="0"/>
          <c:showSerName val="0"/>
          <c:showPercent val="0"/>
          <c:showBubbleSize val="0"/>
        </c:dLbls>
        <c:gapWidth val="150"/>
        <c:axId val="48419584"/>
        <c:axId val="4842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76-4A32-8059-5F7C56600D79}"/>
            </c:ext>
          </c:extLst>
        </c:ser>
        <c:dLbls>
          <c:showLegendKey val="0"/>
          <c:showVal val="0"/>
          <c:showCatName val="0"/>
          <c:showSerName val="0"/>
          <c:showPercent val="0"/>
          <c:showBubbleSize val="0"/>
        </c:dLbls>
        <c:marker val="1"/>
        <c:smooth val="0"/>
        <c:axId val="48419584"/>
        <c:axId val="48421888"/>
      </c:lineChart>
      <c:dateAx>
        <c:axId val="48419584"/>
        <c:scaling>
          <c:orientation val="minMax"/>
        </c:scaling>
        <c:delete val="1"/>
        <c:axPos val="b"/>
        <c:numFmt formatCode="ge" sourceLinked="1"/>
        <c:majorTickMark val="none"/>
        <c:minorTickMark val="none"/>
        <c:tickLblPos val="none"/>
        <c:crossAx val="48421888"/>
        <c:crosses val="autoZero"/>
        <c:auto val="1"/>
        <c:lblOffset val="100"/>
        <c:baseTimeUnit val="years"/>
      </c:dateAx>
      <c:valAx>
        <c:axId val="48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3B-4FD0-8593-9914A2FF1545}"/>
            </c:ext>
          </c:extLst>
        </c:ser>
        <c:dLbls>
          <c:showLegendKey val="0"/>
          <c:showVal val="0"/>
          <c:showCatName val="0"/>
          <c:showSerName val="0"/>
          <c:showPercent val="0"/>
          <c:showBubbleSize val="0"/>
        </c:dLbls>
        <c:gapWidth val="150"/>
        <c:axId val="115664384"/>
        <c:axId val="1156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3B-4FD0-8593-9914A2FF1545}"/>
            </c:ext>
          </c:extLst>
        </c:ser>
        <c:dLbls>
          <c:showLegendKey val="0"/>
          <c:showVal val="0"/>
          <c:showCatName val="0"/>
          <c:showSerName val="0"/>
          <c:showPercent val="0"/>
          <c:showBubbleSize val="0"/>
        </c:dLbls>
        <c:marker val="1"/>
        <c:smooth val="0"/>
        <c:axId val="115664384"/>
        <c:axId val="115666304"/>
      </c:lineChart>
      <c:dateAx>
        <c:axId val="115664384"/>
        <c:scaling>
          <c:orientation val="minMax"/>
        </c:scaling>
        <c:delete val="1"/>
        <c:axPos val="b"/>
        <c:numFmt formatCode="ge" sourceLinked="1"/>
        <c:majorTickMark val="none"/>
        <c:minorTickMark val="none"/>
        <c:tickLblPos val="none"/>
        <c:crossAx val="115666304"/>
        <c:crosses val="autoZero"/>
        <c:auto val="1"/>
        <c:lblOffset val="100"/>
        <c:baseTimeUnit val="years"/>
      </c:dateAx>
      <c:valAx>
        <c:axId val="1156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7F-41E4-80EA-5056960747D1}"/>
            </c:ext>
          </c:extLst>
        </c:ser>
        <c:dLbls>
          <c:showLegendKey val="0"/>
          <c:showVal val="0"/>
          <c:showCatName val="0"/>
          <c:showSerName val="0"/>
          <c:showPercent val="0"/>
          <c:showBubbleSize val="0"/>
        </c:dLbls>
        <c:gapWidth val="150"/>
        <c:axId val="124226944"/>
        <c:axId val="1242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7F-41E4-80EA-5056960747D1}"/>
            </c:ext>
          </c:extLst>
        </c:ser>
        <c:dLbls>
          <c:showLegendKey val="0"/>
          <c:showVal val="0"/>
          <c:showCatName val="0"/>
          <c:showSerName val="0"/>
          <c:showPercent val="0"/>
          <c:showBubbleSize val="0"/>
        </c:dLbls>
        <c:marker val="1"/>
        <c:smooth val="0"/>
        <c:axId val="124226944"/>
        <c:axId val="124243328"/>
      </c:lineChart>
      <c:dateAx>
        <c:axId val="124226944"/>
        <c:scaling>
          <c:orientation val="minMax"/>
        </c:scaling>
        <c:delete val="1"/>
        <c:axPos val="b"/>
        <c:numFmt formatCode="ge" sourceLinked="1"/>
        <c:majorTickMark val="none"/>
        <c:minorTickMark val="none"/>
        <c:tickLblPos val="none"/>
        <c:crossAx val="124243328"/>
        <c:crosses val="autoZero"/>
        <c:auto val="1"/>
        <c:lblOffset val="100"/>
        <c:baseTimeUnit val="years"/>
      </c:dateAx>
      <c:valAx>
        <c:axId val="1242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D9-49A2-834E-C21ADBDD95B2}"/>
            </c:ext>
          </c:extLst>
        </c:ser>
        <c:dLbls>
          <c:showLegendKey val="0"/>
          <c:showVal val="0"/>
          <c:showCatName val="0"/>
          <c:showSerName val="0"/>
          <c:showPercent val="0"/>
          <c:showBubbleSize val="0"/>
        </c:dLbls>
        <c:gapWidth val="150"/>
        <c:axId val="31946240"/>
        <c:axId val="319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D9-49A2-834E-C21ADBDD95B2}"/>
            </c:ext>
          </c:extLst>
        </c:ser>
        <c:dLbls>
          <c:showLegendKey val="0"/>
          <c:showVal val="0"/>
          <c:showCatName val="0"/>
          <c:showSerName val="0"/>
          <c:showPercent val="0"/>
          <c:showBubbleSize val="0"/>
        </c:dLbls>
        <c:marker val="1"/>
        <c:smooth val="0"/>
        <c:axId val="31946240"/>
        <c:axId val="31948160"/>
      </c:lineChart>
      <c:dateAx>
        <c:axId val="31946240"/>
        <c:scaling>
          <c:orientation val="minMax"/>
        </c:scaling>
        <c:delete val="1"/>
        <c:axPos val="b"/>
        <c:numFmt formatCode="ge" sourceLinked="1"/>
        <c:majorTickMark val="none"/>
        <c:minorTickMark val="none"/>
        <c:tickLblPos val="none"/>
        <c:crossAx val="31948160"/>
        <c:crosses val="autoZero"/>
        <c:auto val="1"/>
        <c:lblOffset val="100"/>
        <c:baseTimeUnit val="years"/>
      </c:dateAx>
      <c:valAx>
        <c:axId val="319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11-4925-99F2-FC1BF566A918}"/>
            </c:ext>
          </c:extLst>
        </c:ser>
        <c:dLbls>
          <c:showLegendKey val="0"/>
          <c:showVal val="0"/>
          <c:showCatName val="0"/>
          <c:showSerName val="0"/>
          <c:showPercent val="0"/>
          <c:showBubbleSize val="0"/>
        </c:dLbls>
        <c:gapWidth val="150"/>
        <c:axId val="31967488"/>
        <c:axId val="319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11-4925-99F2-FC1BF566A918}"/>
            </c:ext>
          </c:extLst>
        </c:ser>
        <c:dLbls>
          <c:showLegendKey val="0"/>
          <c:showVal val="0"/>
          <c:showCatName val="0"/>
          <c:showSerName val="0"/>
          <c:showPercent val="0"/>
          <c:showBubbleSize val="0"/>
        </c:dLbls>
        <c:marker val="1"/>
        <c:smooth val="0"/>
        <c:axId val="31967488"/>
        <c:axId val="31969664"/>
      </c:lineChart>
      <c:dateAx>
        <c:axId val="31967488"/>
        <c:scaling>
          <c:orientation val="minMax"/>
        </c:scaling>
        <c:delete val="1"/>
        <c:axPos val="b"/>
        <c:numFmt formatCode="ge" sourceLinked="1"/>
        <c:majorTickMark val="none"/>
        <c:minorTickMark val="none"/>
        <c:tickLblPos val="none"/>
        <c:crossAx val="31969664"/>
        <c:crosses val="autoZero"/>
        <c:auto val="1"/>
        <c:lblOffset val="100"/>
        <c:baseTimeUnit val="years"/>
      </c:dateAx>
      <c:valAx>
        <c:axId val="319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49.68</c:v>
                </c:pt>
                <c:pt idx="2">
                  <c:v>62.79</c:v>
                </c:pt>
                <c:pt idx="3">
                  <c:v>23.75</c:v>
                </c:pt>
                <c:pt idx="4">
                  <c:v>557.84</c:v>
                </c:pt>
              </c:numCache>
            </c:numRef>
          </c:val>
          <c:extLst xmlns:c16r2="http://schemas.microsoft.com/office/drawing/2015/06/chart">
            <c:ext xmlns:c16="http://schemas.microsoft.com/office/drawing/2014/chart" uri="{C3380CC4-5D6E-409C-BE32-E72D297353CC}">
              <c16:uniqueId val="{00000000-1A63-41BC-BFDC-A20E650F67A9}"/>
            </c:ext>
          </c:extLst>
        </c:ser>
        <c:dLbls>
          <c:showLegendKey val="0"/>
          <c:showVal val="0"/>
          <c:showCatName val="0"/>
          <c:showSerName val="0"/>
          <c:showPercent val="0"/>
          <c:showBubbleSize val="0"/>
        </c:dLbls>
        <c:gapWidth val="150"/>
        <c:axId val="31980160"/>
        <c:axId val="3198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xmlns:c16r2="http://schemas.microsoft.com/office/drawing/2015/06/chart">
            <c:ext xmlns:c16="http://schemas.microsoft.com/office/drawing/2014/chart" uri="{C3380CC4-5D6E-409C-BE32-E72D297353CC}">
              <c16:uniqueId val="{00000001-1A63-41BC-BFDC-A20E650F67A9}"/>
            </c:ext>
          </c:extLst>
        </c:ser>
        <c:dLbls>
          <c:showLegendKey val="0"/>
          <c:showVal val="0"/>
          <c:showCatName val="0"/>
          <c:showSerName val="0"/>
          <c:showPercent val="0"/>
          <c:showBubbleSize val="0"/>
        </c:dLbls>
        <c:marker val="1"/>
        <c:smooth val="0"/>
        <c:axId val="31980160"/>
        <c:axId val="31986432"/>
      </c:lineChart>
      <c:dateAx>
        <c:axId val="31980160"/>
        <c:scaling>
          <c:orientation val="minMax"/>
        </c:scaling>
        <c:delete val="1"/>
        <c:axPos val="b"/>
        <c:numFmt formatCode="ge" sourceLinked="1"/>
        <c:majorTickMark val="none"/>
        <c:minorTickMark val="none"/>
        <c:tickLblPos val="none"/>
        <c:crossAx val="31986432"/>
        <c:crosses val="autoZero"/>
        <c:auto val="1"/>
        <c:lblOffset val="100"/>
        <c:baseTimeUnit val="years"/>
      </c:dateAx>
      <c:valAx>
        <c:axId val="3198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87.64</c:v>
                </c:pt>
                <c:pt idx="1">
                  <c:v>89.14</c:v>
                </c:pt>
                <c:pt idx="2">
                  <c:v>87.58</c:v>
                </c:pt>
                <c:pt idx="3">
                  <c:v>59.5</c:v>
                </c:pt>
                <c:pt idx="4">
                  <c:v>57.82</c:v>
                </c:pt>
              </c:numCache>
            </c:numRef>
          </c:val>
          <c:extLst xmlns:c16r2="http://schemas.microsoft.com/office/drawing/2015/06/chart">
            <c:ext xmlns:c16="http://schemas.microsoft.com/office/drawing/2014/chart" uri="{C3380CC4-5D6E-409C-BE32-E72D297353CC}">
              <c16:uniqueId val="{00000000-BBCA-4AFB-829C-8BDC96CE085F}"/>
            </c:ext>
          </c:extLst>
        </c:ser>
        <c:dLbls>
          <c:showLegendKey val="0"/>
          <c:showVal val="0"/>
          <c:showCatName val="0"/>
          <c:showSerName val="0"/>
          <c:showPercent val="0"/>
          <c:showBubbleSize val="0"/>
        </c:dLbls>
        <c:gapWidth val="150"/>
        <c:axId val="31996544"/>
        <c:axId val="3200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xmlns:c16r2="http://schemas.microsoft.com/office/drawing/2015/06/chart">
            <c:ext xmlns:c16="http://schemas.microsoft.com/office/drawing/2014/chart" uri="{C3380CC4-5D6E-409C-BE32-E72D297353CC}">
              <c16:uniqueId val="{00000001-BBCA-4AFB-829C-8BDC96CE085F}"/>
            </c:ext>
          </c:extLst>
        </c:ser>
        <c:dLbls>
          <c:showLegendKey val="0"/>
          <c:showVal val="0"/>
          <c:showCatName val="0"/>
          <c:showSerName val="0"/>
          <c:showPercent val="0"/>
          <c:showBubbleSize val="0"/>
        </c:dLbls>
        <c:marker val="1"/>
        <c:smooth val="0"/>
        <c:axId val="31996544"/>
        <c:axId val="32002816"/>
      </c:lineChart>
      <c:dateAx>
        <c:axId val="31996544"/>
        <c:scaling>
          <c:orientation val="minMax"/>
        </c:scaling>
        <c:delete val="1"/>
        <c:axPos val="b"/>
        <c:numFmt formatCode="ge" sourceLinked="1"/>
        <c:majorTickMark val="none"/>
        <c:minorTickMark val="none"/>
        <c:tickLblPos val="none"/>
        <c:crossAx val="32002816"/>
        <c:crosses val="autoZero"/>
        <c:auto val="1"/>
        <c:lblOffset val="100"/>
        <c:baseTimeUnit val="years"/>
      </c:dateAx>
      <c:valAx>
        <c:axId val="320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172.63</c:v>
                </c:pt>
                <c:pt idx="1">
                  <c:v>159.47</c:v>
                </c:pt>
                <c:pt idx="2">
                  <c:v>159.1</c:v>
                </c:pt>
                <c:pt idx="3">
                  <c:v>262.92</c:v>
                </c:pt>
                <c:pt idx="4">
                  <c:v>255.93</c:v>
                </c:pt>
              </c:numCache>
            </c:numRef>
          </c:val>
          <c:extLst xmlns:c16r2="http://schemas.microsoft.com/office/drawing/2015/06/chart">
            <c:ext xmlns:c16="http://schemas.microsoft.com/office/drawing/2014/chart" uri="{C3380CC4-5D6E-409C-BE32-E72D297353CC}">
              <c16:uniqueId val="{00000000-2C72-4DBB-8771-9ECA17E66800}"/>
            </c:ext>
          </c:extLst>
        </c:ser>
        <c:dLbls>
          <c:showLegendKey val="0"/>
          <c:showVal val="0"/>
          <c:showCatName val="0"/>
          <c:showSerName val="0"/>
          <c:showPercent val="0"/>
          <c:showBubbleSize val="0"/>
        </c:dLbls>
        <c:gapWidth val="150"/>
        <c:axId val="32021120"/>
        <c:axId val="3202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xmlns:c16r2="http://schemas.microsoft.com/office/drawing/2015/06/chart">
            <c:ext xmlns:c16="http://schemas.microsoft.com/office/drawing/2014/chart" uri="{C3380CC4-5D6E-409C-BE32-E72D297353CC}">
              <c16:uniqueId val="{00000001-2C72-4DBB-8771-9ECA17E66800}"/>
            </c:ext>
          </c:extLst>
        </c:ser>
        <c:dLbls>
          <c:showLegendKey val="0"/>
          <c:showVal val="0"/>
          <c:showCatName val="0"/>
          <c:showSerName val="0"/>
          <c:showPercent val="0"/>
          <c:showBubbleSize val="0"/>
        </c:dLbls>
        <c:marker val="1"/>
        <c:smooth val="0"/>
        <c:axId val="32021120"/>
        <c:axId val="32023296"/>
      </c:lineChart>
      <c:dateAx>
        <c:axId val="32021120"/>
        <c:scaling>
          <c:orientation val="minMax"/>
        </c:scaling>
        <c:delete val="1"/>
        <c:axPos val="b"/>
        <c:numFmt formatCode="ge" sourceLinked="1"/>
        <c:majorTickMark val="none"/>
        <c:minorTickMark val="none"/>
        <c:tickLblPos val="none"/>
        <c:crossAx val="32023296"/>
        <c:crosses val="autoZero"/>
        <c:auto val="1"/>
        <c:lblOffset val="100"/>
        <c:baseTimeUnit val="years"/>
      </c:dateAx>
      <c:valAx>
        <c:axId val="3202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78" zoomScaleNormal="78"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山梨県　市川三郷町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K2</v>
      </c>
      <c r="X8" s="77"/>
      <c r="Y8" s="77"/>
      <c r="Z8" s="77"/>
      <c r="AA8" s="77"/>
      <c r="AB8" s="77"/>
      <c r="AC8" s="77"/>
      <c r="AD8" s="78" t="str">
        <f>データ!$M$6</f>
        <v>非設置</v>
      </c>
      <c r="AE8" s="78"/>
      <c r="AF8" s="78"/>
      <c r="AG8" s="78"/>
      <c r="AH8" s="78"/>
      <c r="AI8" s="78"/>
      <c r="AJ8" s="78"/>
      <c r="AK8" s="3"/>
      <c r="AL8" s="74">
        <f>データ!S6</f>
        <v>15944</v>
      </c>
      <c r="AM8" s="74"/>
      <c r="AN8" s="74"/>
      <c r="AO8" s="74"/>
      <c r="AP8" s="74"/>
      <c r="AQ8" s="74"/>
      <c r="AR8" s="74"/>
      <c r="AS8" s="74"/>
      <c r="AT8" s="73">
        <f>データ!T6</f>
        <v>75.180000000000007</v>
      </c>
      <c r="AU8" s="73"/>
      <c r="AV8" s="73"/>
      <c r="AW8" s="73"/>
      <c r="AX8" s="73"/>
      <c r="AY8" s="73"/>
      <c r="AZ8" s="73"/>
      <c r="BA8" s="73"/>
      <c r="BB8" s="73">
        <f>データ!U6</f>
        <v>212.08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2.72</v>
      </c>
      <c r="Q10" s="73"/>
      <c r="R10" s="73"/>
      <c r="S10" s="73"/>
      <c r="T10" s="73"/>
      <c r="U10" s="73"/>
      <c r="V10" s="73"/>
      <c r="W10" s="73">
        <f>データ!Q6</f>
        <v>100</v>
      </c>
      <c r="X10" s="73"/>
      <c r="Y10" s="73"/>
      <c r="Z10" s="73"/>
      <c r="AA10" s="73"/>
      <c r="AB10" s="73"/>
      <c r="AC10" s="73"/>
      <c r="AD10" s="74">
        <f>データ!R6</f>
        <v>2690</v>
      </c>
      <c r="AE10" s="74"/>
      <c r="AF10" s="74"/>
      <c r="AG10" s="74"/>
      <c r="AH10" s="74"/>
      <c r="AI10" s="74"/>
      <c r="AJ10" s="74"/>
      <c r="AK10" s="2"/>
      <c r="AL10" s="74">
        <f>データ!V6</f>
        <v>430</v>
      </c>
      <c r="AM10" s="74"/>
      <c r="AN10" s="74"/>
      <c r="AO10" s="74"/>
      <c r="AP10" s="74"/>
      <c r="AQ10" s="74"/>
      <c r="AR10" s="74"/>
      <c r="AS10" s="74"/>
      <c r="AT10" s="73">
        <f>データ!W6</f>
        <v>4.46</v>
      </c>
      <c r="AU10" s="73"/>
      <c r="AV10" s="73"/>
      <c r="AW10" s="73"/>
      <c r="AX10" s="73"/>
      <c r="AY10" s="73"/>
      <c r="AZ10" s="73"/>
      <c r="BA10" s="73"/>
      <c r="BB10" s="73">
        <f>データ!X6</f>
        <v>96.41</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IEgbAWq2+yuYxTCha3Jl2JBxcYIA09/1UfQ3EcOvgbZvGpnyQb5JVnrZYkNs+0dqDzPh9QaVoLWgAREDF9jJNw==" saltValue="eC58K33e/0IcR3rWIhKW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193461</v>
      </c>
      <c r="D6" s="33">
        <f t="shared" si="3"/>
        <v>47</v>
      </c>
      <c r="E6" s="33">
        <f t="shared" si="3"/>
        <v>18</v>
      </c>
      <c r="F6" s="33">
        <f t="shared" si="3"/>
        <v>0</v>
      </c>
      <c r="G6" s="33">
        <f t="shared" si="3"/>
        <v>0</v>
      </c>
      <c r="H6" s="33" t="str">
        <f t="shared" si="3"/>
        <v>山梨県　市川三郷町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2.72</v>
      </c>
      <c r="Q6" s="34">
        <f t="shared" si="3"/>
        <v>100</v>
      </c>
      <c r="R6" s="34">
        <f t="shared" si="3"/>
        <v>2690</v>
      </c>
      <c r="S6" s="34">
        <f t="shared" si="3"/>
        <v>15944</v>
      </c>
      <c r="T6" s="34">
        <f t="shared" si="3"/>
        <v>75.180000000000007</v>
      </c>
      <c r="U6" s="34">
        <f t="shared" si="3"/>
        <v>212.08</v>
      </c>
      <c r="V6" s="34">
        <f t="shared" si="3"/>
        <v>430</v>
      </c>
      <c r="W6" s="34">
        <f t="shared" si="3"/>
        <v>4.46</v>
      </c>
      <c r="X6" s="34">
        <f t="shared" si="3"/>
        <v>96.41</v>
      </c>
      <c r="Y6" s="35">
        <f>IF(Y7="",NA(),Y7)</f>
        <v>96.98</v>
      </c>
      <c r="Z6" s="35">
        <f t="shared" ref="Z6:AH6" si="4">IF(Z7="",NA(),Z7)</f>
        <v>104.81</v>
      </c>
      <c r="AA6" s="35">
        <f t="shared" si="4"/>
        <v>100.04</v>
      </c>
      <c r="AB6" s="35">
        <f t="shared" si="4"/>
        <v>110.62</v>
      </c>
      <c r="AC6" s="35">
        <f t="shared" si="4"/>
        <v>91.17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49.68</v>
      </c>
      <c r="BH6" s="35">
        <f t="shared" si="7"/>
        <v>62.79</v>
      </c>
      <c r="BI6" s="35">
        <f t="shared" si="7"/>
        <v>23.75</v>
      </c>
      <c r="BJ6" s="35">
        <f t="shared" si="7"/>
        <v>557.84</v>
      </c>
      <c r="BK6" s="35">
        <f t="shared" si="7"/>
        <v>416.91</v>
      </c>
      <c r="BL6" s="35">
        <f t="shared" si="7"/>
        <v>392.19</v>
      </c>
      <c r="BM6" s="35">
        <f t="shared" si="7"/>
        <v>413.5</v>
      </c>
      <c r="BN6" s="35">
        <f t="shared" si="7"/>
        <v>407.42</v>
      </c>
      <c r="BO6" s="35">
        <f t="shared" si="7"/>
        <v>296.89</v>
      </c>
      <c r="BP6" s="34" t="str">
        <f>IF(BP7="","",IF(BP7="-","【-】","【"&amp;SUBSTITUTE(TEXT(BP7,"#,##0.00"),"-","△")&amp;"】"))</f>
        <v>【325.02】</v>
      </c>
      <c r="BQ6" s="35">
        <f>IF(BQ7="",NA(),BQ7)</f>
        <v>87.64</v>
      </c>
      <c r="BR6" s="35">
        <f t="shared" ref="BR6:BZ6" si="8">IF(BR7="",NA(),BR7)</f>
        <v>89.14</v>
      </c>
      <c r="BS6" s="35">
        <f t="shared" si="8"/>
        <v>87.58</v>
      </c>
      <c r="BT6" s="35">
        <f t="shared" si="8"/>
        <v>59.5</v>
      </c>
      <c r="BU6" s="35">
        <f t="shared" si="8"/>
        <v>57.82</v>
      </c>
      <c r="BV6" s="35">
        <f t="shared" si="8"/>
        <v>57.93</v>
      </c>
      <c r="BW6" s="35">
        <f t="shared" si="8"/>
        <v>57.03</v>
      </c>
      <c r="BX6" s="35">
        <f t="shared" si="8"/>
        <v>55.84</v>
      </c>
      <c r="BY6" s="35">
        <f t="shared" si="8"/>
        <v>57.08</v>
      </c>
      <c r="BZ6" s="35">
        <f t="shared" si="8"/>
        <v>63.06</v>
      </c>
      <c r="CA6" s="34" t="str">
        <f>IF(CA7="","",IF(CA7="-","【-】","【"&amp;SUBSTITUTE(TEXT(CA7,"#,##0.00"),"-","△")&amp;"】"))</f>
        <v>【60.61】</v>
      </c>
      <c r="CB6" s="35">
        <f>IF(CB7="",NA(),CB7)</f>
        <v>172.63</v>
      </c>
      <c r="CC6" s="35">
        <f t="shared" ref="CC6:CK6" si="9">IF(CC7="",NA(),CC7)</f>
        <v>159.47</v>
      </c>
      <c r="CD6" s="35">
        <f t="shared" si="9"/>
        <v>159.1</v>
      </c>
      <c r="CE6" s="35">
        <f t="shared" si="9"/>
        <v>262.92</v>
      </c>
      <c r="CF6" s="35">
        <f t="shared" si="9"/>
        <v>255.93</v>
      </c>
      <c r="CG6" s="35">
        <f t="shared" si="9"/>
        <v>276.93</v>
      </c>
      <c r="CH6" s="35">
        <f t="shared" si="9"/>
        <v>283.73</v>
      </c>
      <c r="CI6" s="35">
        <f t="shared" si="9"/>
        <v>287.57</v>
      </c>
      <c r="CJ6" s="35">
        <f t="shared" si="9"/>
        <v>286.86</v>
      </c>
      <c r="CK6" s="35">
        <f t="shared" si="9"/>
        <v>264.77</v>
      </c>
      <c r="CL6" s="34" t="str">
        <f>IF(CL7="","",IF(CL7="-","【-】","【"&amp;SUBSTITUTE(TEXT(CL7,"#,##0.00"),"-","△")&amp;"】"))</f>
        <v>【270.94】</v>
      </c>
      <c r="CM6" s="35">
        <f>IF(CM7="",NA(),CM7)</f>
        <v>46.43</v>
      </c>
      <c r="CN6" s="35">
        <f t="shared" ref="CN6:CV6" si="10">IF(CN7="",NA(),CN7)</f>
        <v>50.71</v>
      </c>
      <c r="CO6" s="35">
        <f t="shared" si="10"/>
        <v>52.14</v>
      </c>
      <c r="CP6" s="35">
        <f t="shared" si="10"/>
        <v>46.43</v>
      </c>
      <c r="CQ6" s="35">
        <f t="shared" si="10"/>
        <v>48.57</v>
      </c>
      <c r="CR6" s="35">
        <f t="shared" si="10"/>
        <v>59.08</v>
      </c>
      <c r="CS6" s="35">
        <f t="shared" si="10"/>
        <v>58.25</v>
      </c>
      <c r="CT6" s="35">
        <f t="shared" si="10"/>
        <v>61.55</v>
      </c>
      <c r="CU6" s="35">
        <f t="shared" si="10"/>
        <v>57.22</v>
      </c>
      <c r="CV6" s="35">
        <f t="shared" si="10"/>
        <v>59.94</v>
      </c>
      <c r="CW6" s="34" t="str">
        <f>IF(CW7="","",IF(CW7="-","【-】","【"&amp;SUBSTITUTE(TEXT(CW7,"#,##0.00"),"-","△")&amp;"】"))</f>
        <v>【57.80】</v>
      </c>
      <c r="CX6" s="35">
        <f>IF(CX7="",NA(),CX7)</f>
        <v>40.67</v>
      </c>
      <c r="CY6" s="35">
        <f t="shared" ref="CY6:DG6" si="11">IF(CY7="",NA(),CY7)</f>
        <v>56.47</v>
      </c>
      <c r="CZ6" s="35">
        <f t="shared" si="11"/>
        <v>57.36</v>
      </c>
      <c r="DA6" s="35">
        <f t="shared" si="11"/>
        <v>55.35</v>
      </c>
      <c r="DB6" s="35">
        <f t="shared" si="11"/>
        <v>55.35</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193461</v>
      </c>
      <c r="D7" s="37">
        <v>47</v>
      </c>
      <c r="E7" s="37">
        <v>18</v>
      </c>
      <c r="F7" s="37">
        <v>0</v>
      </c>
      <c r="G7" s="37">
        <v>0</v>
      </c>
      <c r="H7" s="37" t="s">
        <v>97</v>
      </c>
      <c r="I7" s="37" t="s">
        <v>98</v>
      </c>
      <c r="J7" s="37" t="s">
        <v>99</v>
      </c>
      <c r="K7" s="37" t="s">
        <v>100</v>
      </c>
      <c r="L7" s="37" t="s">
        <v>101</v>
      </c>
      <c r="M7" s="37" t="s">
        <v>102</v>
      </c>
      <c r="N7" s="38" t="s">
        <v>103</v>
      </c>
      <c r="O7" s="38" t="s">
        <v>104</v>
      </c>
      <c r="P7" s="38">
        <v>2.72</v>
      </c>
      <c r="Q7" s="38">
        <v>100</v>
      </c>
      <c r="R7" s="38">
        <v>2690</v>
      </c>
      <c r="S7" s="38">
        <v>15944</v>
      </c>
      <c r="T7" s="38">
        <v>75.180000000000007</v>
      </c>
      <c r="U7" s="38">
        <v>212.08</v>
      </c>
      <c r="V7" s="38">
        <v>430</v>
      </c>
      <c r="W7" s="38">
        <v>4.46</v>
      </c>
      <c r="X7" s="38">
        <v>96.41</v>
      </c>
      <c r="Y7" s="38">
        <v>96.98</v>
      </c>
      <c r="Z7" s="38">
        <v>104.81</v>
      </c>
      <c r="AA7" s="38">
        <v>100.04</v>
      </c>
      <c r="AB7" s="38">
        <v>110.62</v>
      </c>
      <c r="AC7" s="38">
        <v>91.17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49.68</v>
      </c>
      <c r="BH7" s="38">
        <v>62.79</v>
      </c>
      <c r="BI7" s="38">
        <v>23.75</v>
      </c>
      <c r="BJ7" s="38">
        <v>557.84</v>
      </c>
      <c r="BK7" s="38">
        <v>416.91</v>
      </c>
      <c r="BL7" s="38">
        <v>392.19</v>
      </c>
      <c r="BM7" s="38">
        <v>413.5</v>
      </c>
      <c r="BN7" s="38">
        <v>407.42</v>
      </c>
      <c r="BO7" s="38">
        <v>296.89</v>
      </c>
      <c r="BP7" s="38">
        <v>325.02</v>
      </c>
      <c r="BQ7" s="38">
        <v>87.64</v>
      </c>
      <c r="BR7" s="38">
        <v>89.14</v>
      </c>
      <c r="BS7" s="38">
        <v>87.58</v>
      </c>
      <c r="BT7" s="38">
        <v>59.5</v>
      </c>
      <c r="BU7" s="38">
        <v>57.82</v>
      </c>
      <c r="BV7" s="38">
        <v>57.93</v>
      </c>
      <c r="BW7" s="38">
        <v>57.03</v>
      </c>
      <c r="BX7" s="38">
        <v>55.84</v>
      </c>
      <c r="BY7" s="38">
        <v>57.08</v>
      </c>
      <c r="BZ7" s="38">
        <v>63.06</v>
      </c>
      <c r="CA7" s="38">
        <v>60.61</v>
      </c>
      <c r="CB7" s="38">
        <v>172.63</v>
      </c>
      <c r="CC7" s="38">
        <v>159.47</v>
      </c>
      <c r="CD7" s="38">
        <v>159.1</v>
      </c>
      <c r="CE7" s="38">
        <v>262.92</v>
      </c>
      <c r="CF7" s="38">
        <v>255.93</v>
      </c>
      <c r="CG7" s="38">
        <v>276.93</v>
      </c>
      <c r="CH7" s="38">
        <v>283.73</v>
      </c>
      <c r="CI7" s="38">
        <v>287.57</v>
      </c>
      <c r="CJ7" s="38">
        <v>286.86</v>
      </c>
      <c r="CK7" s="38">
        <v>264.77</v>
      </c>
      <c r="CL7" s="38">
        <v>270.94</v>
      </c>
      <c r="CM7" s="38">
        <v>46.43</v>
      </c>
      <c r="CN7" s="38">
        <v>50.71</v>
      </c>
      <c r="CO7" s="38">
        <v>52.14</v>
      </c>
      <c r="CP7" s="38">
        <v>46.43</v>
      </c>
      <c r="CQ7" s="38">
        <v>48.57</v>
      </c>
      <c r="CR7" s="38">
        <v>59.08</v>
      </c>
      <c r="CS7" s="38">
        <v>58.25</v>
      </c>
      <c r="CT7" s="38">
        <v>61.55</v>
      </c>
      <c r="CU7" s="38">
        <v>57.22</v>
      </c>
      <c r="CV7" s="38">
        <v>59.94</v>
      </c>
      <c r="CW7" s="38">
        <v>57.8</v>
      </c>
      <c r="CX7" s="38">
        <v>40.67</v>
      </c>
      <c r="CY7" s="38">
        <v>56.47</v>
      </c>
      <c r="CZ7" s="38">
        <v>57.36</v>
      </c>
      <c r="DA7" s="38">
        <v>55.35</v>
      </c>
      <c r="DB7" s="38">
        <v>55.35</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2020-02-04T06:39:07Z</cp:lastPrinted>
  <dcterms:created xsi:type="dcterms:W3CDTF">2019-12-05T05:29:14Z</dcterms:created>
  <dcterms:modified xsi:type="dcterms:W3CDTF">2020-02-04T07:32:29Z</dcterms:modified>
</cp:coreProperties>
</file>