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K6CkiDP3mLzFJEN9bU4zgWHbnThaIg6ndfCzm8lw7hNgGJN3E5NgctRJe0bQw9ydCCDDXNPKZuxyvzmPtDfYw==" workbookSaltValue="LP+Q50vn8Oqzz+SC8H4X1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<sst xmlns="http://schemas.openxmlformats.org/spreadsheetml/2006/main" count="251" uniqueCount="126">
  <si>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</si>
  <si>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</si>
  <si>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</si>
  <si>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</si>
  <si>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</si>
  <si>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</si>
  <si>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</si>
  <si>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</si>
  <si>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</si>
  <si>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</si>
  <si>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</si>
  <si>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</si>
  <si>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</si>
  <si>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</si>
  <si>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</si>
  <si>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</si>
  <si>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</si>
  <si>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</si>
  <si>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</si>
  <si>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</si>
  <si>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</si>
  <si>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</si>
  <si>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</si>
  <si>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</si>
  <si>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</si>
  <si>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</si>
  <si>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</si>
  <si>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</si>
  <si>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</si>
  <si>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</si>
  <si>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</si>
  <si>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</si>
  <si>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</si>
  <si>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</si>
  <si>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</si>
  <si>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</si>
  <si>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</si>
  <si>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</si>
  <si>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</si>
  <si>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</si>
  <si>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</si>
  <si>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</si>
  <si>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</si>
  <si>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</si>
  <si>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</si>
  <si>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</si>
  <si>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</si>
  <si>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</si>
  <si>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</si>
  <si>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</si>
  <si>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</si>
  <si>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</si>
  <si>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</si>
  <si>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</si>
  <si>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</si>
  <si>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</si>
  <si>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</si>
  <si>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</si>
  <si>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</si>
  <si>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</si>
  <si>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</si>
  <si>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</si>
  <si>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</si>
  <si>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</si>
  <si>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</si>
  <si>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</si>
  <si>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</si>
  <si>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</si>
  <si>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</si>
  <si>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</si>
  <si>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</si>
  <si>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</si>
  <si>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</si>
  <si>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</si>
  <si>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</si>
  <si>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</si>
  <si>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</si>
  <si>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</si>
  <si>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</si>
  <si>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</si>
  <si>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</si>
  <si>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</si>
  <si>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</si>
  <si>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</si>
  <si>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</si>
  <si>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</si>
  <si>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</si>
  <si>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</si>
  <si>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</si>
  <si>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</si>
  <si>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</si>
  <si>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</si>
  <si>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</si>
  <si>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</si>
  <si>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</si>
  <si>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</si>
  <si>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</si>
  <si>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</si>
  <si>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</si>
  <si>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</si>
  <si>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</si>
  <si>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</si>
  <si>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</si>
  <si>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</si>
  <si>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</si>
  <si>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</si>
  <si>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</si>
  <si>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</si>
  <si>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</si>
  <si>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</si>
  <si>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</si>
  <si>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</si>
  <si>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</si>
  <si>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</si>
  <si>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</si>
  <si>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</si>
  <si>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</si>
  <si>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</si>
  <si>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</si>
  <si>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</si>
  <si>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</si>
  <si>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</si>
  <si>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</si>
  <si>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維持管理事業が主となっているが将来的な維持管理等をふまえ収入とのバランスをとった計画を検討していく。</t>
    <rPh sb="0" eb="2">
      <t>イジ</t>
    </rPh>
    <rPh sb="2" eb="4">
      <t>カンリ</t>
    </rPh>
    <rPh sb="4" eb="6">
      <t>ジギョウ</t>
    </rPh>
    <rPh sb="7" eb="8">
      <t>シュ</t>
    </rPh>
    <rPh sb="15" eb="18">
      <t>ショウライテキ</t>
    </rPh>
    <rPh sb="19" eb="21">
      <t>イジ</t>
    </rPh>
    <rPh sb="21" eb="23">
      <t>カンリ</t>
    </rPh>
    <rPh sb="23" eb="24">
      <t>トウ</t>
    </rPh>
    <rPh sb="28" eb="30">
      <t>シュウニュウ</t>
    </rPh>
    <rPh sb="40" eb="42">
      <t>ケイカク</t>
    </rPh>
    <rPh sb="43" eb="45">
      <t>ケントウ</t>
    </rPh>
    <phoneticPr fontId="4"/>
  </si>
  <si>
    <t>機器の更新及び修繕を見越して長期的な修繕計画の策定を検討していく。</t>
    <rPh sb="0" eb="2">
      <t>キキ</t>
    </rPh>
    <rPh sb="3" eb="5">
      <t>コウシン</t>
    </rPh>
    <rPh sb="5" eb="6">
      <t>オヨ</t>
    </rPh>
    <rPh sb="7" eb="9">
      <t>シュウゼン</t>
    </rPh>
    <rPh sb="10" eb="12">
      <t>ミコ</t>
    </rPh>
    <rPh sb="14" eb="16">
      <t>チョウキ</t>
    </rPh>
    <rPh sb="16" eb="17">
      <t>テキ</t>
    </rPh>
    <rPh sb="18" eb="20">
      <t>シュウゼン</t>
    </rPh>
    <rPh sb="20" eb="22">
      <t>ケイカク</t>
    </rPh>
    <rPh sb="23" eb="25">
      <t>サクテイ</t>
    </rPh>
    <rPh sb="26" eb="28">
      <t>ケントウ</t>
    </rPh>
    <phoneticPr fontId="4"/>
  </si>
  <si>
    <r>
      <t>収益的収支比率は近年100％を超えているため、概ね健全な経営がおこなわれている。
経費回収率は平均値</t>
    </r>
    <r>
      <rPr>
        <sz val="11"/>
        <rFont val="ＭＳ ゴシック"/>
        <family val="3"/>
        <charset val="128"/>
      </rPr>
      <t>を</t>
    </r>
    <r>
      <rPr>
        <sz val="11"/>
        <color theme="1"/>
        <rFont val="ＭＳ ゴシック"/>
        <family val="3"/>
        <charset val="128"/>
      </rPr>
      <t>少し超えているが、将来を見据えて経費回収率の増加を目指し料金設定を検討していかなければならない。</t>
    </r>
    <rPh sb="0" eb="3">
      <t>シュウエキテキ</t>
    </rPh>
    <rPh sb="3" eb="5">
      <t>シュウシ</t>
    </rPh>
    <rPh sb="5" eb="7">
      <t>ヒリツ</t>
    </rPh>
    <rPh sb="8" eb="10">
      <t>キンネン</t>
    </rPh>
    <rPh sb="15" eb="16">
      <t>コ</t>
    </rPh>
    <rPh sb="23" eb="24">
      <t>オオム</t>
    </rPh>
    <rPh sb="25" eb="27">
      <t>ケンゼン</t>
    </rPh>
    <rPh sb="28" eb="30">
      <t>ケイエイ</t>
    </rPh>
    <rPh sb="41" eb="43">
      <t>ケイヒ</t>
    </rPh>
    <rPh sb="43" eb="45">
      <t>カイシュウ</t>
    </rPh>
    <rPh sb="45" eb="46">
      <t>リツ</t>
    </rPh>
    <rPh sb="47" eb="50">
      <t>ヘイキンチ</t>
    </rPh>
    <rPh sb="51" eb="52">
      <t>スコ</t>
    </rPh>
    <rPh sb="53" eb="54">
      <t>コ</t>
    </rPh>
    <rPh sb="60" eb="62">
      <t>ショウライ</t>
    </rPh>
    <rPh sb="63" eb="65">
      <t>ミス</t>
    </rPh>
    <rPh sb="67" eb="69">
      <t>ケイヒ</t>
    </rPh>
    <rPh sb="69" eb="71">
      <t>カイシュウ</t>
    </rPh>
    <rPh sb="71" eb="72">
      <t>リツ</t>
    </rPh>
    <rPh sb="73" eb="75">
      <t>ゾウカ</t>
    </rPh>
    <rPh sb="76" eb="78">
      <t>メザ</t>
    </rPh>
    <rPh sb="79" eb="81">
      <t>リョウキン</t>
    </rPh>
    <rPh sb="81" eb="83">
      <t>セッテイ</t>
    </rPh>
    <rPh sb="84" eb="8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</si>
</sst>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87-4610-8E7C-2D816E07BE9F}"/>
            </c:ext>
          </c:extLst>
        </c:ser>
        <c:dLbls>
          <c:showLegendKey val="0"/>
          <c:showVal val="0"/>
          <c:showCatName val="0"/>
          <c:showSerName val="0"/>
          <c:showPercent val="0"/>
          <c:showBubbleSize val="0"/>
        </c:dLbls>
        <c:gapWidth val="150"/>
        <c:axId val="32006528"/>
        <c:axId val="3500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E87-4610-8E7C-2D816E07BE9F}"/>
            </c:ext>
          </c:extLst>
        </c:ser>
        <c:dLbls>
          <c:showLegendKey val="0"/>
          <c:showVal val="0"/>
          <c:showCatName val="0"/>
          <c:showSerName val="0"/>
          <c:showPercent val="0"/>
          <c:showBubbleSize val="0"/>
        </c:dLbls>
        <c:marker val="1"/>
        <c:smooth val="0"/>
        <c:axId val="32006528"/>
        <c:axId val="35001472"/>
      </c:lineChart>
      <c:dateAx>
        <c:axId val="32006528"/>
        <c:scaling>
          <c:orientation val="minMax"/>
        </c:scaling>
        <c:delete val="1"/>
        <c:axPos val="b"/>
        <c:numFmt formatCode="ge" sourceLinked="1"/>
        <c:majorTickMark val="none"/>
        <c:minorTickMark val="none"/>
        <c:tickLblPos val="none"/>
        <c:crossAx val="35001472"/>
        <c:crosses val="autoZero"/>
        <c:auto val="1"/>
        <c:lblOffset val="100"/>
        <c:baseTimeUnit val="years"/>
      </c:dateAx>
      <c:valAx>
        <c:axId val="350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49.29</c:v>
                </c:pt>
                <c:pt idx="1">
                  <c:v>46.43</c:v>
                </c:pt>
                <c:pt idx="2">
                  <c:v>50.71</c:v>
                </c:pt>
                <c:pt idx="3">
                  <c:v>52.14</c:v>
                </c:pt>
                <c:pt idx="4">
                  <c:v>46.43</c:v>
                </c:pt>
              </c:numCache>
            </c:numRef>
          </c:val>
          <c:extLst xmlns:c16r2="http://schemas.microsoft.com/office/drawing/2015/06/chart">
            <c:ext xmlns:c16="http://schemas.microsoft.com/office/drawing/2014/chart" uri="{C3380CC4-5D6E-409C-BE32-E72D297353CC}">
              <c16:uniqueId val="{00000000-5696-43C7-856D-D274743F2000}"/>
            </c:ext>
          </c:extLst>
        </c:ser>
        <c:dLbls>
          <c:showLegendKey val="0"/>
          <c:showVal val="0"/>
          <c:showCatName val="0"/>
          <c:showSerName val="0"/>
          <c:showPercent val="0"/>
          <c:showBubbleSize val="0"/>
        </c:dLbls>
        <c:gapWidth val="150"/>
        <c:axId val="32188672"/>
        <c:axId val="3220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5696-43C7-856D-D274743F2000}"/>
            </c:ext>
          </c:extLst>
        </c:ser>
        <c:dLbls>
          <c:showLegendKey val="0"/>
          <c:showVal val="0"/>
          <c:showCatName val="0"/>
          <c:showSerName val="0"/>
          <c:showPercent val="0"/>
          <c:showBubbleSize val="0"/>
        </c:dLbls>
        <c:marker val="1"/>
        <c:smooth val="0"/>
        <c:axId val="32188672"/>
        <c:axId val="32207232"/>
      </c:lineChart>
      <c:dateAx>
        <c:axId val="32188672"/>
        <c:scaling>
          <c:orientation val="minMax"/>
        </c:scaling>
        <c:delete val="1"/>
        <c:axPos val="b"/>
        <c:numFmt formatCode="ge" sourceLinked="1"/>
        <c:majorTickMark val="none"/>
        <c:minorTickMark val="none"/>
        <c:tickLblPos val="none"/>
        <c:crossAx val="32207232"/>
        <c:crosses val="autoZero"/>
        <c:auto val="1"/>
        <c:lblOffset val="100"/>
        <c:baseTimeUnit val="years"/>
      </c:dateAx>
      <c:valAx>
        <c:axId val="322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40.630000000000003</c:v>
                </c:pt>
                <c:pt idx="1">
                  <c:v>40.67</c:v>
                </c:pt>
                <c:pt idx="2">
                  <c:v>56.47</c:v>
                </c:pt>
                <c:pt idx="3">
                  <c:v>57.36</c:v>
                </c:pt>
                <c:pt idx="4">
                  <c:v>55.35</c:v>
                </c:pt>
              </c:numCache>
            </c:numRef>
          </c:val>
          <c:extLst xmlns:c16r2="http://schemas.microsoft.com/office/drawing/2015/06/chart">
            <c:ext xmlns:c16="http://schemas.microsoft.com/office/drawing/2014/chart" uri="{C3380CC4-5D6E-409C-BE32-E72D297353CC}">
              <c16:uniqueId val="{00000000-899F-496E-AE9A-67479B5C53B7}"/>
            </c:ext>
          </c:extLst>
        </c:ser>
        <c:dLbls>
          <c:showLegendKey val="0"/>
          <c:showVal val="0"/>
          <c:showCatName val="0"/>
          <c:showSerName val="0"/>
          <c:showPercent val="0"/>
          <c:showBubbleSize val="0"/>
        </c:dLbls>
        <c:gapWidth val="150"/>
        <c:axId val="32275072"/>
        <c:axId val="3227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899F-496E-AE9A-67479B5C53B7}"/>
            </c:ext>
          </c:extLst>
        </c:ser>
        <c:dLbls>
          <c:showLegendKey val="0"/>
          <c:showVal val="0"/>
          <c:showCatName val="0"/>
          <c:showSerName val="0"/>
          <c:showPercent val="0"/>
          <c:showBubbleSize val="0"/>
        </c:dLbls>
        <c:marker val="1"/>
        <c:smooth val="0"/>
        <c:axId val="32275072"/>
        <c:axId val="32277248"/>
      </c:lineChart>
      <c:dateAx>
        <c:axId val="32275072"/>
        <c:scaling>
          <c:orientation val="minMax"/>
        </c:scaling>
        <c:delete val="1"/>
        <c:axPos val="b"/>
        <c:numFmt formatCode="ge" sourceLinked="1"/>
        <c:majorTickMark val="none"/>
        <c:minorTickMark val="none"/>
        <c:tickLblPos val="none"/>
        <c:crossAx val="32277248"/>
        <c:crosses val="autoZero"/>
        <c:auto val="1"/>
        <c:lblOffset val="100"/>
        <c:baseTimeUnit val="years"/>
      </c:dateAx>
      <c:valAx>
        <c:axId val="322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93.96</c:v>
                </c:pt>
                <c:pt idx="1">
                  <c:v>96.98</c:v>
                </c:pt>
                <c:pt idx="2">
                  <c:v>104.81</c:v>
                </c:pt>
                <c:pt idx="3">
                  <c:v>100.04</c:v>
                </c:pt>
                <c:pt idx="4">
                  <c:v>110.62</c:v>
                </c:pt>
              </c:numCache>
            </c:numRef>
          </c:val>
          <c:extLst xmlns:c16r2="http://schemas.microsoft.com/office/drawing/2015/06/chart">
            <c:ext xmlns:c16="http://schemas.microsoft.com/office/drawing/2014/chart" uri="{C3380CC4-5D6E-409C-BE32-E72D297353CC}">
              <c16:uniqueId val="{00000000-4F1C-43AE-B0E7-470D7AD6A7B8}"/>
            </c:ext>
          </c:extLst>
        </c:ser>
        <c:dLbls>
          <c:showLegendKey val="0"/>
          <c:showVal val="0"/>
          <c:showCatName val="0"/>
          <c:showSerName val="0"/>
          <c:showPercent val="0"/>
          <c:showBubbleSize val="0"/>
        </c:dLbls>
        <c:gapWidth val="150"/>
        <c:axId val="107227392"/>
        <c:axId val="10842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1C-43AE-B0E7-470D7AD6A7B8}"/>
            </c:ext>
          </c:extLst>
        </c:ser>
        <c:dLbls>
          <c:showLegendKey val="0"/>
          <c:showVal val="0"/>
          <c:showCatName val="0"/>
          <c:showSerName val="0"/>
          <c:showPercent val="0"/>
          <c:showBubbleSize val="0"/>
        </c:dLbls>
        <c:marker val="1"/>
        <c:smooth val="0"/>
        <c:axId val="107227392"/>
        <c:axId val="108422272"/>
      </c:lineChart>
      <c:dateAx>
        <c:axId val="107227392"/>
        <c:scaling>
          <c:orientation val="minMax"/>
        </c:scaling>
        <c:delete val="1"/>
        <c:axPos val="b"/>
        <c:numFmt formatCode="ge" sourceLinked="1"/>
        <c:majorTickMark val="none"/>
        <c:minorTickMark val="none"/>
        <c:tickLblPos val="none"/>
        <c:crossAx val="108422272"/>
        <c:crosses val="autoZero"/>
        <c:auto val="1"/>
        <c:lblOffset val="100"/>
        <c:baseTimeUnit val="years"/>
      </c:dateAx>
      <c:valAx>
        <c:axId val="1084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01-4E36-9D62-BA5117BCB720}"/>
            </c:ext>
          </c:extLst>
        </c:ser>
        <c:dLbls>
          <c:showLegendKey val="0"/>
          <c:showVal val="0"/>
          <c:showCatName val="0"/>
          <c:showSerName val="0"/>
          <c:showPercent val="0"/>
          <c:showBubbleSize val="0"/>
        </c:dLbls>
        <c:gapWidth val="150"/>
        <c:axId val="31830016"/>
        <c:axId val="318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01-4E36-9D62-BA5117BCB720}"/>
            </c:ext>
          </c:extLst>
        </c:ser>
        <c:dLbls>
          <c:showLegendKey val="0"/>
          <c:showVal val="0"/>
          <c:showCatName val="0"/>
          <c:showSerName val="0"/>
          <c:showPercent val="0"/>
          <c:showBubbleSize val="0"/>
        </c:dLbls>
        <c:marker val="1"/>
        <c:smooth val="0"/>
        <c:axId val="31830016"/>
        <c:axId val="31831936"/>
      </c:lineChart>
      <c:dateAx>
        <c:axId val="31830016"/>
        <c:scaling>
          <c:orientation val="minMax"/>
        </c:scaling>
        <c:delete val="1"/>
        <c:axPos val="b"/>
        <c:numFmt formatCode="ge" sourceLinked="1"/>
        <c:majorTickMark val="none"/>
        <c:minorTickMark val="none"/>
        <c:tickLblPos val="none"/>
        <c:crossAx val="31831936"/>
        <c:crosses val="autoZero"/>
        <c:auto val="1"/>
        <c:lblOffset val="100"/>
        <c:baseTimeUnit val="years"/>
      </c:dateAx>
      <c:valAx>
        <c:axId val="318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4E-40C4-894A-1D4223A96573}"/>
            </c:ext>
          </c:extLst>
        </c:ser>
        <c:dLbls>
          <c:showLegendKey val="0"/>
          <c:showVal val="0"/>
          <c:showCatName val="0"/>
          <c:showSerName val="0"/>
          <c:showPercent val="0"/>
          <c:showBubbleSize val="0"/>
        </c:dLbls>
        <c:gapWidth val="150"/>
        <c:axId val="31846784"/>
        <c:axId val="318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4E-40C4-894A-1D4223A96573}"/>
            </c:ext>
          </c:extLst>
        </c:ser>
        <c:dLbls>
          <c:showLegendKey val="0"/>
          <c:showVal val="0"/>
          <c:showCatName val="0"/>
          <c:showSerName val="0"/>
          <c:showPercent val="0"/>
          <c:showBubbleSize val="0"/>
        </c:dLbls>
        <c:marker val="1"/>
        <c:smooth val="0"/>
        <c:axId val="31846784"/>
        <c:axId val="31848704"/>
      </c:lineChart>
      <c:dateAx>
        <c:axId val="31846784"/>
        <c:scaling>
          <c:orientation val="minMax"/>
        </c:scaling>
        <c:delete val="1"/>
        <c:axPos val="b"/>
        <c:numFmt formatCode="ge" sourceLinked="1"/>
        <c:majorTickMark val="none"/>
        <c:minorTickMark val="none"/>
        <c:tickLblPos val="none"/>
        <c:crossAx val="31848704"/>
        <c:crosses val="autoZero"/>
        <c:auto val="1"/>
        <c:lblOffset val="100"/>
        <c:baseTimeUnit val="years"/>
      </c:dateAx>
      <c:valAx>
        <c:axId val="318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86-4219-AE86-491C0ACEC5CF}"/>
            </c:ext>
          </c:extLst>
        </c:ser>
        <c:dLbls>
          <c:showLegendKey val="0"/>
          <c:showVal val="0"/>
          <c:showCatName val="0"/>
          <c:showSerName val="0"/>
          <c:showPercent val="0"/>
          <c:showBubbleSize val="0"/>
        </c:dLbls>
        <c:gapWidth val="150"/>
        <c:axId val="31871744"/>
        <c:axId val="318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86-4219-AE86-491C0ACEC5CF}"/>
            </c:ext>
          </c:extLst>
        </c:ser>
        <c:dLbls>
          <c:showLegendKey val="0"/>
          <c:showVal val="0"/>
          <c:showCatName val="0"/>
          <c:showSerName val="0"/>
          <c:showPercent val="0"/>
          <c:showBubbleSize val="0"/>
        </c:dLbls>
        <c:marker val="1"/>
        <c:smooth val="0"/>
        <c:axId val="31871744"/>
        <c:axId val="31873664"/>
      </c:lineChart>
      <c:dateAx>
        <c:axId val="31871744"/>
        <c:scaling>
          <c:orientation val="minMax"/>
        </c:scaling>
        <c:delete val="1"/>
        <c:axPos val="b"/>
        <c:numFmt formatCode="ge" sourceLinked="1"/>
        <c:majorTickMark val="none"/>
        <c:minorTickMark val="none"/>
        <c:tickLblPos val="none"/>
        <c:crossAx val="31873664"/>
        <c:crosses val="autoZero"/>
        <c:auto val="1"/>
        <c:lblOffset val="100"/>
        <c:baseTimeUnit val="years"/>
      </c:dateAx>
      <c:valAx>
        <c:axId val="318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38-48C9-B8AE-7B09C24B6018}"/>
            </c:ext>
          </c:extLst>
        </c:ser>
        <c:dLbls>
          <c:showLegendKey val="0"/>
          <c:showVal val="0"/>
          <c:showCatName val="0"/>
          <c:showSerName val="0"/>
          <c:showPercent val="0"/>
          <c:showBubbleSize val="0"/>
        </c:dLbls>
        <c:gapWidth val="150"/>
        <c:axId val="31905280"/>
        <c:axId val="319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38-48C9-B8AE-7B09C24B6018}"/>
            </c:ext>
          </c:extLst>
        </c:ser>
        <c:dLbls>
          <c:showLegendKey val="0"/>
          <c:showVal val="0"/>
          <c:showCatName val="0"/>
          <c:showSerName val="0"/>
          <c:showPercent val="0"/>
          <c:showBubbleSize val="0"/>
        </c:dLbls>
        <c:marker val="1"/>
        <c:smooth val="0"/>
        <c:axId val="31905280"/>
        <c:axId val="31907200"/>
      </c:lineChart>
      <c:dateAx>
        <c:axId val="31905280"/>
        <c:scaling>
          <c:orientation val="minMax"/>
        </c:scaling>
        <c:delete val="1"/>
        <c:axPos val="b"/>
        <c:numFmt formatCode="ge" sourceLinked="1"/>
        <c:majorTickMark val="none"/>
        <c:minorTickMark val="none"/>
        <c:tickLblPos val="none"/>
        <c:crossAx val="31907200"/>
        <c:crosses val="autoZero"/>
        <c:auto val="1"/>
        <c:lblOffset val="100"/>
        <c:baseTimeUnit val="years"/>
      </c:dateAx>
      <c:valAx>
        <c:axId val="319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35.450000000000003</c:v>
                </c:pt>
                <c:pt idx="1">
                  <c:v>0</c:v>
                </c:pt>
                <c:pt idx="2" formatCode="#,##0.00;&quot;△&quot;#,##0.00;&quot;-&quot;">
                  <c:v>49.68</c:v>
                </c:pt>
                <c:pt idx="3" formatCode="#,##0.00;&quot;△&quot;#,##0.00;&quot;-&quot;">
                  <c:v>62.79</c:v>
                </c:pt>
                <c:pt idx="4" formatCode="#,##0.00;&quot;△&quot;#,##0.00;&quot;-&quot;">
                  <c:v>23.75</c:v>
                </c:pt>
              </c:numCache>
            </c:numRef>
          </c:val>
          <c:extLst xmlns:c16r2="http://schemas.microsoft.com/office/drawing/2015/06/chart">
            <c:ext xmlns:c16="http://schemas.microsoft.com/office/drawing/2014/chart" uri="{C3380CC4-5D6E-409C-BE32-E72D297353CC}">
              <c16:uniqueId val="{00000000-AD7F-4DED-AF52-3519E5237823}"/>
            </c:ext>
          </c:extLst>
        </c:ser>
        <c:dLbls>
          <c:showLegendKey val="0"/>
          <c:showVal val="0"/>
          <c:showCatName val="0"/>
          <c:showSerName val="0"/>
          <c:showPercent val="0"/>
          <c:showBubbleSize val="0"/>
        </c:dLbls>
        <c:gapWidth val="150"/>
        <c:axId val="31926144"/>
        <c:axId val="3194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AD7F-4DED-AF52-3519E5237823}"/>
            </c:ext>
          </c:extLst>
        </c:ser>
        <c:dLbls>
          <c:showLegendKey val="0"/>
          <c:showVal val="0"/>
          <c:showCatName val="0"/>
          <c:showSerName val="0"/>
          <c:showPercent val="0"/>
          <c:showBubbleSize val="0"/>
        </c:dLbls>
        <c:marker val="1"/>
        <c:smooth val="0"/>
        <c:axId val="31926144"/>
        <c:axId val="31940608"/>
      </c:lineChart>
      <c:dateAx>
        <c:axId val="31926144"/>
        <c:scaling>
          <c:orientation val="minMax"/>
        </c:scaling>
        <c:delete val="1"/>
        <c:axPos val="b"/>
        <c:numFmt formatCode="ge" sourceLinked="1"/>
        <c:majorTickMark val="none"/>
        <c:minorTickMark val="none"/>
        <c:tickLblPos val="none"/>
        <c:crossAx val="31940608"/>
        <c:crosses val="autoZero"/>
        <c:auto val="1"/>
        <c:lblOffset val="100"/>
        <c:baseTimeUnit val="years"/>
      </c:dateAx>
      <c:valAx>
        <c:axId val="319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84.96</c:v>
                </c:pt>
                <c:pt idx="1">
                  <c:v>87.64</c:v>
                </c:pt>
                <c:pt idx="2">
                  <c:v>89.14</c:v>
                </c:pt>
                <c:pt idx="3">
                  <c:v>87.58</c:v>
                </c:pt>
                <c:pt idx="4">
                  <c:v>59.5</c:v>
                </c:pt>
              </c:numCache>
            </c:numRef>
          </c:val>
          <c:extLst xmlns:c16r2="http://schemas.microsoft.com/office/drawing/2015/06/chart">
            <c:ext xmlns:c16="http://schemas.microsoft.com/office/drawing/2014/chart" uri="{C3380CC4-5D6E-409C-BE32-E72D297353CC}">
              <c16:uniqueId val="{00000000-8D6D-4F33-B4B3-88D1DBC69DE8}"/>
            </c:ext>
          </c:extLst>
        </c:ser>
        <c:dLbls>
          <c:showLegendKey val="0"/>
          <c:showVal val="0"/>
          <c:showCatName val="0"/>
          <c:showSerName val="0"/>
          <c:showPercent val="0"/>
          <c:showBubbleSize val="0"/>
        </c:dLbls>
        <c:gapWidth val="150"/>
        <c:axId val="31987968"/>
        <c:axId val="3203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8D6D-4F33-B4B3-88D1DBC69DE8}"/>
            </c:ext>
          </c:extLst>
        </c:ser>
        <c:dLbls>
          <c:showLegendKey val="0"/>
          <c:showVal val="0"/>
          <c:showCatName val="0"/>
          <c:showSerName val="0"/>
          <c:showPercent val="0"/>
          <c:showBubbleSize val="0"/>
        </c:dLbls>
        <c:marker val="1"/>
        <c:smooth val="0"/>
        <c:axId val="31987968"/>
        <c:axId val="32031104"/>
      </c:lineChart>
      <c:dateAx>
        <c:axId val="31987968"/>
        <c:scaling>
          <c:orientation val="minMax"/>
        </c:scaling>
        <c:delete val="1"/>
        <c:axPos val="b"/>
        <c:numFmt formatCode="ge" sourceLinked="1"/>
        <c:majorTickMark val="none"/>
        <c:minorTickMark val="none"/>
        <c:tickLblPos val="none"/>
        <c:crossAx val="32031104"/>
        <c:crosses val="autoZero"/>
        <c:auto val="1"/>
        <c:lblOffset val="100"/>
        <c:baseTimeUnit val="years"/>
      </c:dateAx>
      <c:valAx>
        <c:axId val="320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171.56</c:v>
                </c:pt>
                <c:pt idx="1">
                  <c:v>172.63</c:v>
                </c:pt>
                <c:pt idx="2">
                  <c:v>159.47</c:v>
                </c:pt>
                <c:pt idx="3">
                  <c:v>159.1</c:v>
                </c:pt>
                <c:pt idx="4">
                  <c:v>262.92</c:v>
                </c:pt>
              </c:numCache>
            </c:numRef>
          </c:val>
          <c:extLst xmlns:c16r2="http://schemas.microsoft.com/office/drawing/2015/06/chart">
            <c:ext xmlns:c16="http://schemas.microsoft.com/office/drawing/2014/chart" uri="{C3380CC4-5D6E-409C-BE32-E72D297353CC}">
              <c16:uniqueId val="{00000000-A79B-43E2-9B2A-B6212C2FA1C0}"/>
            </c:ext>
          </c:extLst>
        </c:ser>
        <c:dLbls>
          <c:showLegendKey val="0"/>
          <c:showVal val="0"/>
          <c:showCatName val="0"/>
          <c:showSerName val="0"/>
          <c:showPercent val="0"/>
          <c:showBubbleSize val="0"/>
        </c:dLbls>
        <c:gapWidth val="150"/>
        <c:axId val="32089984"/>
        <c:axId val="3210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A79B-43E2-9B2A-B6212C2FA1C0}"/>
            </c:ext>
          </c:extLst>
        </c:ser>
        <c:dLbls>
          <c:showLegendKey val="0"/>
          <c:showVal val="0"/>
          <c:showCatName val="0"/>
          <c:showSerName val="0"/>
          <c:showPercent val="0"/>
          <c:showBubbleSize val="0"/>
        </c:dLbls>
        <c:marker val="1"/>
        <c:smooth val="0"/>
        <c:axId val="32089984"/>
        <c:axId val="32100352"/>
      </c:lineChart>
      <c:dateAx>
        <c:axId val="32089984"/>
        <c:scaling>
          <c:orientation val="minMax"/>
        </c:scaling>
        <c:delete val="1"/>
        <c:axPos val="b"/>
        <c:numFmt formatCode="ge" sourceLinked="1"/>
        <c:majorTickMark val="none"/>
        <c:minorTickMark val="none"/>
        <c:tickLblPos val="none"/>
        <c:crossAx val="32100352"/>
        <c:crosses val="autoZero"/>
        <c:auto val="1"/>
        <c:lblOffset val="100"/>
        <c:baseTimeUnit val="years"/>
      </c:dateAx>
      <c:valAx>
        <c:axId val="321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市川三郷町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16099</v>
      </c>
      <c r="AM8" s="49"/>
      <c r="AN8" s="49"/>
      <c r="AO8" s="49"/>
      <c r="AP8" s="49"/>
      <c r="AQ8" s="49"/>
      <c r="AR8" s="49"/>
      <c r="AS8" s="49"/>
      <c r="AT8" s="44">
        <f>データ!T6</f>
        <v>75.180000000000007</v>
      </c>
      <c r="AU8" s="44"/>
      <c r="AV8" s="44"/>
      <c r="AW8" s="44"/>
      <c r="AX8" s="44"/>
      <c r="AY8" s="44"/>
      <c r="AZ8" s="44"/>
      <c r="BA8" s="44"/>
      <c r="BB8" s="44">
        <f>データ!U6</f>
        <v>214.14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2.68</v>
      </c>
      <c r="Q10" s="44"/>
      <c r="R10" s="44"/>
      <c r="S10" s="44"/>
      <c r="T10" s="44"/>
      <c r="U10" s="44"/>
      <c r="V10" s="44"/>
      <c r="W10" s="44">
        <f>データ!Q6</f>
        <v>100</v>
      </c>
      <c r="X10" s="44"/>
      <c r="Y10" s="44"/>
      <c r="Z10" s="44"/>
      <c r="AA10" s="44"/>
      <c r="AB10" s="44"/>
      <c r="AC10" s="44"/>
      <c r="AD10" s="49">
        <f>データ!R6</f>
        <v>2690</v>
      </c>
      <c r="AE10" s="49"/>
      <c r="AF10" s="49"/>
      <c r="AG10" s="49"/>
      <c r="AH10" s="49"/>
      <c r="AI10" s="49"/>
      <c r="AJ10" s="49"/>
      <c r="AK10" s="2"/>
      <c r="AL10" s="49">
        <f>データ!V6</f>
        <v>430</v>
      </c>
      <c r="AM10" s="49"/>
      <c r="AN10" s="49"/>
      <c r="AO10" s="49"/>
      <c r="AP10" s="49"/>
      <c r="AQ10" s="49"/>
      <c r="AR10" s="49"/>
      <c r="AS10" s="49"/>
      <c r="AT10" s="44">
        <f>データ!W6</f>
        <v>4.46</v>
      </c>
      <c r="AU10" s="44"/>
      <c r="AV10" s="44"/>
      <c r="AW10" s="44"/>
      <c r="AX10" s="44"/>
      <c r="AY10" s="44"/>
      <c r="AZ10" s="44"/>
      <c r="BA10" s="44"/>
      <c r="BB10" s="44">
        <f>データ!X6</f>
        <v>96.41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Jv4hMD6Y9aFvL14M0gJWPtOWxXZbrfEG6b1+bDP8O88pk2l5Hrb2Ug5ueT8v64lQScwgT2iW553K1h+pAZu+Zg==" saltValue="uRZ6P3o6fkyNj+18y9f+C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193461</v>
      </c>
      <c r="D6" s="32">
        <f t="shared" si="3"/>
        <v>47</v>
      </c>
      <c r="E6" s="32">
        <f t="shared" si="3"/>
        <v>18</v>
      </c>
      <c r="F6" s="32">
        <f t="shared" si="3"/>
        <v>0</v>
      </c>
      <c r="G6" s="32">
        <f t="shared" si="3"/>
        <v>0</v>
      </c>
      <c r="H6" s="32" t="str">
        <f t="shared" si="3"/>
        <v>山梨県　市川三郷町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2.68</v>
      </c>
      <c r="Q6" s="33">
        <f t="shared" si="3"/>
        <v>100</v>
      </c>
      <c r="R6" s="33">
        <f t="shared" si="3"/>
        <v>2690</v>
      </c>
      <c r="S6" s="33">
        <f t="shared" si="3"/>
        <v>16099</v>
      </c>
      <c r="T6" s="33">
        <f t="shared" si="3"/>
        <v>75.180000000000007</v>
      </c>
      <c r="U6" s="33">
        <f t="shared" si="3"/>
        <v>214.14</v>
      </c>
      <c r="V6" s="33">
        <f t="shared" si="3"/>
        <v>430</v>
      </c>
      <c r="W6" s="33">
        <f t="shared" si="3"/>
        <v>4.46</v>
      </c>
      <c r="X6" s="33">
        <f t="shared" si="3"/>
        <v>96.41</v>
      </c>
      <c r="Y6" s="34">
        <f>IF(Y7="",NA(),Y7)</f>
        <v>93.96</v>
      </c>
      <c r="Z6" s="34">
        <f t="shared" ref="Z6:AH6" si="4">IF(Z7="",NA(),Z7)</f>
        <v>96.98</v>
      </c>
      <c r="AA6" s="34">
        <f t="shared" si="4"/>
        <v>104.81</v>
      </c>
      <c r="AB6" s="34">
        <f t="shared" si="4"/>
        <v>100.04</v>
      </c>
      <c r="AC6" s="34">
        <f t="shared" si="4"/>
        <v>110.62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35.450000000000003</v>
      </c>
      <c r="BG6" s="33">
        <f t="shared" ref="BG6:BO6" si="7">IF(BG7="",NA(),BG7)</f>
        <v>0</v>
      </c>
      <c r="BH6" s="34">
        <f t="shared" si="7"/>
        <v>49.68</v>
      </c>
      <c r="BI6" s="34">
        <f t="shared" si="7"/>
        <v>62.79</v>
      </c>
      <c r="BJ6" s="34">
        <f t="shared" si="7"/>
        <v>23.75</v>
      </c>
      <c r="BK6" s="34">
        <f t="shared" si="7"/>
        <v>446.63</v>
      </c>
      <c r="BL6" s="34">
        <f t="shared" si="7"/>
        <v>416.91</v>
      </c>
      <c r="BM6" s="34">
        <f t="shared" si="7"/>
        <v>392.19</v>
      </c>
      <c r="BN6" s="34">
        <f t="shared" si="7"/>
        <v>413.5</v>
      </c>
      <c r="BO6" s="34">
        <f t="shared" si="7"/>
        <v>407.42</v>
      </c>
      <c r="BP6" s="33" t="str">
        <f>IF(BP7="","",IF(BP7="-","【-】","【"&amp;SUBSTITUTE(TEXT(BP7,"#,##0.00"),"-","△")&amp;"】"))</f>
        <v>【329.28】</v>
      </c>
      <c r="BQ6" s="34">
        <f>IF(BQ7="",NA(),BQ7)</f>
        <v>84.96</v>
      </c>
      <c r="BR6" s="34">
        <f t="shared" ref="BR6:BZ6" si="8">IF(BR7="",NA(),BR7)</f>
        <v>87.64</v>
      </c>
      <c r="BS6" s="34">
        <f t="shared" si="8"/>
        <v>89.14</v>
      </c>
      <c r="BT6" s="34">
        <f t="shared" si="8"/>
        <v>87.58</v>
      </c>
      <c r="BU6" s="34">
        <f t="shared" si="8"/>
        <v>59.5</v>
      </c>
      <c r="BV6" s="34">
        <f t="shared" si="8"/>
        <v>58.53</v>
      </c>
      <c r="BW6" s="34">
        <f t="shared" si="8"/>
        <v>57.93</v>
      </c>
      <c r="BX6" s="34">
        <f t="shared" si="8"/>
        <v>57.03</v>
      </c>
      <c r="BY6" s="34">
        <f t="shared" si="8"/>
        <v>55.84</v>
      </c>
      <c r="BZ6" s="34">
        <f t="shared" si="8"/>
        <v>57.08</v>
      </c>
      <c r="CA6" s="33" t="str">
        <f>IF(CA7="","",IF(CA7="-","【-】","【"&amp;SUBSTITUTE(TEXT(CA7,"#,##0.00"),"-","△")&amp;"】"))</f>
        <v>【60.55】</v>
      </c>
      <c r="CB6" s="34">
        <f>IF(CB7="",NA(),CB7)</f>
        <v>171.56</v>
      </c>
      <c r="CC6" s="34">
        <f t="shared" ref="CC6:CK6" si="9">IF(CC7="",NA(),CC7)</f>
        <v>172.63</v>
      </c>
      <c r="CD6" s="34">
        <f t="shared" si="9"/>
        <v>159.47</v>
      </c>
      <c r="CE6" s="34">
        <f t="shared" si="9"/>
        <v>159.1</v>
      </c>
      <c r="CF6" s="34">
        <f t="shared" si="9"/>
        <v>262.92</v>
      </c>
      <c r="CG6" s="34">
        <f t="shared" si="9"/>
        <v>266.57</v>
      </c>
      <c r="CH6" s="34">
        <f t="shared" si="9"/>
        <v>276.93</v>
      </c>
      <c r="CI6" s="34">
        <f t="shared" si="9"/>
        <v>283.73</v>
      </c>
      <c r="CJ6" s="34">
        <f t="shared" si="9"/>
        <v>287.57</v>
      </c>
      <c r="CK6" s="34">
        <f t="shared" si="9"/>
        <v>286.86</v>
      </c>
      <c r="CL6" s="33" t="str">
        <f>IF(CL7="","",IF(CL7="-","【-】","【"&amp;SUBSTITUTE(TEXT(CL7,"#,##0.00"),"-","△")&amp;"】"))</f>
        <v>【269.12】</v>
      </c>
      <c r="CM6" s="34">
        <f>IF(CM7="",NA(),CM7)</f>
        <v>49.29</v>
      </c>
      <c r="CN6" s="34">
        <f t="shared" ref="CN6:CV6" si="10">IF(CN7="",NA(),CN7)</f>
        <v>46.43</v>
      </c>
      <c r="CO6" s="34">
        <f t="shared" si="10"/>
        <v>50.71</v>
      </c>
      <c r="CP6" s="34">
        <f t="shared" si="10"/>
        <v>52.14</v>
      </c>
      <c r="CQ6" s="34">
        <f t="shared" si="10"/>
        <v>46.43</v>
      </c>
      <c r="CR6" s="34">
        <f t="shared" si="10"/>
        <v>58.06</v>
      </c>
      <c r="CS6" s="34">
        <f t="shared" si="10"/>
        <v>59.08</v>
      </c>
      <c r="CT6" s="34">
        <f t="shared" si="10"/>
        <v>58.25</v>
      </c>
      <c r="CU6" s="34">
        <f t="shared" si="10"/>
        <v>61.55</v>
      </c>
      <c r="CV6" s="34">
        <f t="shared" si="10"/>
        <v>57.22</v>
      </c>
      <c r="CW6" s="33" t="str">
        <f>IF(CW7="","",IF(CW7="-","【-】","【"&amp;SUBSTITUTE(TEXT(CW7,"#,##0.00"),"-","△")&amp;"】"))</f>
        <v>【59.35】</v>
      </c>
      <c r="CX6" s="34">
        <f>IF(CX7="",NA(),CX7)</f>
        <v>40.630000000000003</v>
      </c>
      <c r="CY6" s="34">
        <f t="shared" ref="CY6:DG6" si="11">IF(CY7="",NA(),CY7)</f>
        <v>40.67</v>
      </c>
      <c r="CZ6" s="34">
        <f t="shared" si="11"/>
        <v>56.47</v>
      </c>
      <c r="DA6" s="34">
        <f t="shared" si="11"/>
        <v>57.36</v>
      </c>
      <c r="DB6" s="34">
        <f t="shared" si="11"/>
        <v>55.35</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193461</v>
      </c>
      <c r="D7" s="36">
        <v>47</v>
      </c>
      <c r="E7" s="36">
        <v>18</v>
      </c>
      <c r="F7" s="36">
        <v>0</v>
      </c>
      <c r="G7" s="36">
        <v>0</v>
      </c>
      <c r="H7" s="36" t="s">
        <v>110</v>
      </c>
      <c r="I7" s="36" t="s">
        <v>111</v>
      </c>
      <c r="J7" s="36" t="s">
        <v>112</v>
      </c>
      <c r="K7" s="36" t="s">
        <v>113</v>
      </c>
      <c r="L7" s="36" t="s">
        <v>114</v>
      </c>
      <c r="M7" s="36" t="s">
        <v>115</v>
      </c>
      <c r="N7" s="37" t="s">
        <v>116</v>
      </c>
      <c r="O7" s="37" t="s">
        <v>117</v>
      </c>
      <c r="P7" s="37">
        <v>2.68</v>
      </c>
      <c r="Q7" s="37">
        <v>100</v>
      </c>
      <c r="R7" s="37">
        <v>2690</v>
      </c>
      <c r="S7" s="37">
        <v>16099</v>
      </c>
      <c r="T7" s="37">
        <v>75.180000000000007</v>
      </c>
      <c r="U7" s="37">
        <v>214.14</v>
      </c>
      <c r="V7" s="37">
        <v>430</v>
      </c>
      <c r="W7" s="37">
        <v>4.46</v>
      </c>
      <c r="X7" s="37">
        <v>96.41</v>
      </c>
      <c r="Y7" s="37">
        <v>93.96</v>
      </c>
      <c r="Z7" s="37">
        <v>96.98</v>
      </c>
      <c r="AA7" s="37">
        <v>104.81</v>
      </c>
      <c r="AB7" s="37">
        <v>100.04</v>
      </c>
      <c r="AC7" s="37">
        <v>110.62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35.450000000000003</v>
      </c>
      <c r="BG7" s="37">
        <v>0</v>
      </c>
      <c r="BH7" s="37">
        <v>49.68</v>
      </c>
      <c r="BI7" s="37">
        <v>62.79</v>
      </c>
      <c r="BJ7" s="37">
        <v>23.75</v>
      </c>
      <c r="BK7" s="37">
        <v>446.63</v>
      </c>
      <c r="BL7" s="37">
        <v>416.91</v>
      </c>
      <c r="BM7" s="37">
        <v>392.19</v>
      </c>
      <c r="BN7" s="37">
        <v>413.5</v>
      </c>
      <c r="BO7" s="37">
        <v>407.42</v>
      </c>
      <c r="BP7" s="37">
        <v>329.28</v>
      </c>
      <c r="BQ7" s="37">
        <v>84.96</v>
      </c>
      <c r="BR7" s="37">
        <v>87.64</v>
      </c>
      <c r="BS7" s="37">
        <v>89.14</v>
      </c>
      <c r="BT7" s="37">
        <v>87.58</v>
      </c>
      <c r="BU7" s="37">
        <v>59.5</v>
      </c>
      <c r="BV7" s="37">
        <v>58.53</v>
      </c>
      <c r="BW7" s="37">
        <v>57.93</v>
      </c>
      <c r="BX7" s="37">
        <v>57.03</v>
      </c>
      <c r="BY7" s="37">
        <v>55.84</v>
      </c>
      <c r="BZ7" s="37">
        <v>57.08</v>
      </c>
      <c r="CA7" s="37">
        <v>60.55</v>
      </c>
      <c r="CB7" s="37">
        <v>171.56</v>
      </c>
      <c r="CC7" s="37">
        <v>172.63</v>
      </c>
      <c r="CD7" s="37">
        <v>159.47</v>
      </c>
      <c r="CE7" s="37">
        <v>159.1</v>
      </c>
      <c r="CF7" s="37">
        <v>262.92</v>
      </c>
      <c r="CG7" s="37">
        <v>266.57</v>
      </c>
      <c r="CH7" s="37">
        <v>276.93</v>
      </c>
      <c r="CI7" s="37">
        <v>283.73</v>
      </c>
      <c r="CJ7" s="37">
        <v>287.57</v>
      </c>
      <c r="CK7" s="37">
        <v>286.86</v>
      </c>
      <c r="CL7" s="37">
        <v>269.12</v>
      </c>
      <c r="CM7" s="37">
        <v>49.29</v>
      </c>
      <c r="CN7" s="37">
        <v>46.43</v>
      </c>
      <c r="CO7" s="37">
        <v>50.71</v>
      </c>
      <c r="CP7" s="37">
        <v>52.14</v>
      </c>
      <c r="CQ7" s="37">
        <v>46.43</v>
      </c>
      <c r="CR7" s="37">
        <v>58.06</v>
      </c>
      <c r="CS7" s="37">
        <v>59.08</v>
      </c>
      <c r="CT7" s="37">
        <v>58.25</v>
      </c>
      <c r="CU7" s="37">
        <v>61.55</v>
      </c>
      <c r="CV7" s="37">
        <v>57.22</v>
      </c>
      <c r="CW7" s="37">
        <v>59.35</v>
      </c>
      <c r="CX7" s="37">
        <v>40.630000000000003</v>
      </c>
      <c r="CY7" s="37">
        <v>40.67</v>
      </c>
      <c r="CZ7" s="37">
        <v>56.47</v>
      </c>
      <c r="DA7" s="37">
        <v>57.36</v>
      </c>
      <c r="DB7" s="37">
        <v>55.35</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2019-02-01T06:00:19Z</cp:lastPrinted>
  <dcterms:created xsi:type="dcterms:W3CDTF">2018-12-03T09:39:50Z</dcterms:created>
  <dcterms:modified xsi:type="dcterms:W3CDTF">2019-02-01T06:03:07Z</dcterms:modified>
  <cp:category/>
</cp:coreProperties>
</file>