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pbXl7nSyciqqkM/7JszBoEUzek55ekmYbwxG2otGUTkjmVa4v9MIGrkvNvEMNDd3febDZi/7G2VKymL0XMC2Gw==" workbookSaltValue="DASXIJHPG2MD2ZTwwnftIA==" workbookSpinCount="100000" lockStructure="1"/>
  <bookViews>
    <workbookView xWindow="0" yWindow="15" windowWidth="15360" windowHeight="762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<sst xmlns="http://schemas.openxmlformats.org/spreadsheetml/2006/main" count="240" uniqueCount="125">
  <si>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</si>
  <si>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</si>
  <si>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</si>
  <si>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</si>
  <si>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</si>
  <si>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</si>
  <si>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</si>
  <si>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</si>
  <si>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</si>
  <si>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</si>
  <si>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</si>
  <si>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</si>
  <si>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</si>
  <si>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</si>
  <si>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</si>
  <si>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</si>
  <si>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</si>
  <si>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</si>
  <si>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</si>
  <si>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</si>
  <si>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</si>
  <si>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</si>
  <si>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</si>
  <si>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</si>
  <si>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</si>
  <si>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</si>
  <si>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</si>
  <si>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</si>
  <si>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</si>
  <si>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</si>
  <si>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</si>
  <si>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</si>
  <si>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</si>
  <si>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</si>
  <si>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</si>
  <si>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</si>
  <si>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</si>
  <si>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</si>
  <si>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</si>
  <si>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</si>
  <si>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</si>
  <si>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</si>
  <si>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</si>
  <si>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</si>
  <si>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</si>
  <si>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</si>
  <si>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</si>
  <si>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</si>
  <si>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</si>
  <si>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</si>
  <si>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</si>
  <si>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</si>
  <si>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</si>
  <si>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</si>
  <si>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</si>
  <si>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</si>
  <si>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</si>
  <si>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</si>
  <si>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</si>
  <si>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</si>
  <si>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</si>
  <si>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</si>
  <si>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</si>
  <si>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</si>
  <si>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</si>
  <si>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</si>
  <si>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</si>
  <si>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</si>
  <si>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</si>
  <si>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</si>
  <si>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</si>
  <si>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</si>
  <si>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</si>
  <si>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</si>
  <si>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</si>
  <si>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</si>
  <si>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</si>
  <si>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</si>
  <si>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</si>
  <si>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</si>
  <si>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</si>
  <si>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</si>
  <si>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</si>
  <si>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</si>
  <si>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</si>
  <si>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</si>
  <si>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</si>
  <si>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</si>
  <si>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</si>
  <si>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</si>
  <si>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</si>
  <si>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</si>
  <si>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</si>
  <si>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</si>
  <si>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</si>
  <si>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</si>
  <si>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</si>
  <si>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</si>
  <si>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</si>
  <si>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</si>
  <si>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</si>
  <si>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</si>
  <si>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</si>
  <si>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</si>
  <si>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</si>
  <si>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</si>
  <si>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</si>
  <si>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</si>
  <si>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</si>
  <si>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市川三郷町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</si>
  <si>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</si>
  <si>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</si>
  <si>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</si>
  <si>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</si>
  <si>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</si>
  <si>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</si>
  <si>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</si>
  <si>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</si>
  <si>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</si>
  <si>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</si>
  <si>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</si>
  <si>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</si>
  <si>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管渠改善率については、耐用年数未到来のため０％となっているが、機器の更新及び修繕の増加を見越しての修繕計画を策定していく必要がある。</t>
    <rPh sb="0" eb="2">
      <t>カンキョ</t>
    </rPh>
    <rPh sb="2" eb="4">
      <t>カイゼン</t>
    </rPh>
    <rPh sb="4" eb="5">
      <t>リツ</t>
    </rPh>
    <rPh sb="11" eb="12">
      <t>タイ</t>
    </rPh>
    <rPh sb="12" eb="13">
      <t>ヨウ</t>
    </rPh>
    <rPh sb="13" eb="15">
      <t>ネンスウ</t>
    </rPh>
    <rPh sb="15" eb="18">
      <t>ミトウライ</t>
    </rPh>
    <rPh sb="31" eb="33">
      <t>キキ</t>
    </rPh>
    <rPh sb="34" eb="36">
      <t>コウシン</t>
    </rPh>
    <rPh sb="36" eb="37">
      <t>オヨ</t>
    </rPh>
    <rPh sb="38" eb="40">
      <t>シュウゼン</t>
    </rPh>
    <rPh sb="41" eb="43">
      <t>ゾウカ</t>
    </rPh>
    <rPh sb="44" eb="46">
      <t>ミコ</t>
    </rPh>
    <rPh sb="49" eb="51">
      <t>シュウゼン</t>
    </rPh>
    <rPh sb="51" eb="53">
      <t>ケイカク</t>
    </rPh>
    <rPh sb="54" eb="56">
      <t>サクテイ</t>
    </rPh>
    <rPh sb="60" eb="62">
      <t>ヒツヨウ</t>
    </rPh>
    <phoneticPr fontId="4"/>
  </si>
  <si>
    <t>今後の更新及び修繕を考慮すると、現在の経費回収率では厳しい財政状況が予測されるため、適正な下水道料金改定が必要であると考える。</t>
    <rPh sb="0" eb="2">
      <t>コンゴ</t>
    </rPh>
    <rPh sb="3" eb="5">
      <t>コウシン</t>
    </rPh>
    <rPh sb="5" eb="6">
      <t>オヨ</t>
    </rPh>
    <rPh sb="7" eb="9">
      <t>シュウゼン</t>
    </rPh>
    <rPh sb="10" eb="12">
      <t>コウリョ</t>
    </rPh>
    <rPh sb="16" eb="18">
      <t>ゲンザイ</t>
    </rPh>
    <rPh sb="19" eb="21">
      <t>ケイヒ</t>
    </rPh>
    <rPh sb="21" eb="23">
      <t>カイシュウ</t>
    </rPh>
    <rPh sb="23" eb="24">
      <t>リツ</t>
    </rPh>
    <rPh sb="26" eb="27">
      <t>キビ</t>
    </rPh>
    <rPh sb="29" eb="31">
      <t>ザイセイ</t>
    </rPh>
    <rPh sb="31" eb="33">
      <t>ジョウキョウ</t>
    </rPh>
    <rPh sb="34" eb="36">
      <t>ヨソク</t>
    </rPh>
    <rPh sb="42" eb="44">
      <t>テキセイ</t>
    </rPh>
    <rPh sb="45" eb="48">
      <t>ゲスイドウ</t>
    </rPh>
    <rPh sb="48" eb="50">
      <t>リョウキン</t>
    </rPh>
    <rPh sb="50" eb="52">
      <t>カイテイ</t>
    </rPh>
    <rPh sb="53" eb="55">
      <t>ヒツヨウ</t>
    </rPh>
    <rPh sb="59" eb="60">
      <t>カンガ</t>
    </rPh>
    <phoneticPr fontId="4"/>
  </si>
  <si>
    <t>企業債残高対事業規模比率については、事業規模に対して企業債現在高の減少が大きいため、比率も大きく減少している。
経費回収率については、昨年度より改善しているが、類似団体平均値を下回っているため、適正な料金改定が必要な状況になっている。
水洗化率については、人口減少の影響もあったがおおむね横ばいで推移している。</t>
    <rPh sb="0" eb="2">
      <t>キギョウ</t>
    </rPh>
    <rPh sb="2" eb="3">
      <t>サイ</t>
    </rPh>
    <rPh sb="3" eb="5">
      <t>ザンダカ</t>
    </rPh>
    <rPh sb="5" eb="6">
      <t>タイ</t>
    </rPh>
    <rPh sb="6" eb="8">
      <t>ジギョウ</t>
    </rPh>
    <rPh sb="8" eb="10">
      <t>キボ</t>
    </rPh>
    <rPh sb="10" eb="12">
      <t>ヒリツ</t>
    </rPh>
    <rPh sb="18" eb="20">
      <t>ジギョウ</t>
    </rPh>
    <rPh sb="20" eb="22">
      <t>キボ</t>
    </rPh>
    <rPh sb="23" eb="24">
      <t>タイ</t>
    </rPh>
    <rPh sb="26" eb="29">
      <t>キギョウサイ</t>
    </rPh>
    <rPh sb="29" eb="32">
      <t>ゲンザイダカ</t>
    </rPh>
    <rPh sb="33" eb="35">
      <t>ゲンショウ</t>
    </rPh>
    <rPh sb="36" eb="37">
      <t>オオ</t>
    </rPh>
    <rPh sb="42" eb="44">
      <t>ヒリツ</t>
    </rPh>
    <rPh sb="45" eb="46">
      <t>オオ</t>
    </rPh>
    <rPh sb="48" eb="50">
      <t>ゲンショウ</t>
    </rPh>
    <rPh sb="56" eb="58">
      <t>ケイヒ</t>
    </rPh>
    <rPh sb="58" eb="60">
      <t>カイシュウ</t>
    </rPh>
    <rPh sb="60" eb="61">
      <t>リツ</t>
    </rPh>
    <rPh sb="67" eb="70">
      <t>サクネンド</t>
    </rPh>
    <rPh sb="72" eb="74">
      <t>カイゼン</t>
    </rPh>
    <rPh sb="80" eb="82">
      <t>ルイジ</t>
    </rPh>
    <rPh sb="82" eb="84">
      <t>ダンタイ</t>
    </rPh>
    <rPh sb="84" eb="87">
      <t>ヘイキンチ</t>
    </rPh>
    <rPh sb="88" eb="90">
      <t>シタマワ</t>
    </rPh>
    <rPh sb="97" eb="99">
      <t>テキセイ</t>
    </rPh>
    <rPh sb="100" eb="102">
      <t>リョウキン</t>
    </rPh>
    <rPh sb="102" eb="104">
      <t>カイテイ</t>
    </rPh>
    <rPh sb="105" eb="107">
      <t>ヒツヨウ</t>
    </rPh>
    <rPh sb="108" eb="110">
      <t>ジョウキョウ</t>
    </rPh>
    <rPh sb="118" eb="120">
      <t>スイセン</t>
    </rPh>
    <rPh sb="120" eb="121">
      <t>カ</t>
    </rPh>
    <rPh sb="121" eb="122">
      <t>リツ</t>
    </rPh>
    <rPh sb="128" eb="132">
      <t>ジンコウゲンショウ</t>
    </rPh>
    <rPh sb="133" eb="135">
      <t>エイキョウ</t>
    </rPh>
    <rPh sb="144" eb="145">
      <t>ヨコ</t>
    </rPh>
    <rPh sb="148" eb="150">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</si>
</sst>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322-4855-B81F-D6435EA4468F}"/>
            </c:ext>
          </c:extLst>
        </c:ser>
        <c:dLbls>
          <c:showLegendKey val="0"/>
          <c:showVal val="0"/>
          <c:showCatName val="0"/>
          <c:showSerName val="0"/>
          <c:showPercent val="0"/>
          <c:showBubbleSize val="0"/>
        </c:dLbls>
        <c:gapWidth val="150"/>
        <c:axId val="107079552"/>
        <c:axId val="10708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0322-4855-B81F-D6435EA4468F}"/>
            </c:ext>
          </c:extLst>
        </c:ser>
        <c:dLbls>
          <c:showLegendKey val="0"/>
          <c:showVal val="0"/>
          <c:showCatName val="0"/>
          <c:showSerName val="0"/>
          <c:showPercent val="0"/>
          <c:showBubbleSize val="0"/>
        </c:dLbls>
        <c:marker val="1"/>
        <c:smooth val="0"/>
        <c:axId val="107079552"/>
        <c:axId val="107089920"/>
      </c:lineChart>
      <c:dateAx>
        <c:axId val="107079552"/>
        <c:scaling>
          <c:orientation val="minMax"/>
        </c:scaling>
        <c:delete val="1"/>
        <c:axPos val="b"/>
        <c:numFmt formatCode="ge" sourceLinked="1"/>
        <c:majorTickMark val="none"/>
        <c:minorTickMark val="none"/>
        <c:tickLblPos val="none"/>
        <c:crossAx val="107089920"/>
        <c:crosses val="autoZero"/>
        <c:auto val="1"/>
        <c:lblOffset val="100"/>
        <c:baseTimeUnit val="years"/>
      </c:dateAx>
      <c:valAx>
        <c:axId val="10708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07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40.47</c:v>
                </c:pt>
                <c:pt idx="1">
                  <c:v>40.31</c:v>
                </c:pt>
                <c:pt idx="2">
                  <c:v>39.43</c:v>
                </c:pt>
                <c:pt idx="3">
                  <c:v>37.549999999999997</c:v>
                </c:pt>
                <c:pt idx="4">
                  <c:v>38.75</c:v>
                </c:pt>
              </c:numCache>
            </c:numRef>
          </c:val>
          <c:extLst xmlns:c16r2="http://schemas.microsoft.com/office/drawing/2015/06/chart">
            <c:ext xmlns:c16="http://schemas.microsoft.com/office/drawing/2014/chart" uri="{C3380CC4-5D6E-409C-BE32-E72D297353CC}">
              <c16:uniqueId val="{00000000-B0A8-4057-88E0-6140F6066939}"/>
            </c:ext>
          </c:extLst>
        </c:ser>
        <c:dLbls>
          <c:showLegendKey val="0"/>
          <c:showVal val="0"/>
          <c:showCatName val="0"/>
          <c:showSerName val="0"/>
          <c:showPercent val="0"/>
          <c:showBubbleSize val="0"/>
        </c:dLbls>
        <c:gapWidth val="150"/>
        <c:axId val="47244032"/>
        <c:axId val="4724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B0A8-4057-88E0-6140F6066939}"/>
            </c:ext>
          </c:extLst>
        </c:ser>
        <c:dLbls>
          <c:showLegendKey val="0"/>
          <c:showVal val="0"/>
          <c:showCatName val="0"/>
          <c:showSerName val="0"/>
          <c:showPercent val="0"/>
          <c:showBubbleSize val="0"/>
        </c:dLbls>
        <c:marker val="1"/>
        <c:smooth val="0"/>
        <c:axId val="47244032"/>
        <c:axId val="47245952"/>
      </c:lineChart>
      <c:dateAx>
        <c:axId val="47244032"/>
        <c:scaling>
          <c:orientation val="minMax"/>
        </c:scaling>
        <c:delete val="1"/>
        <c:axPos val="b"/>
        <c:numFmt formatCode="ge" sourceLinked="1"/>
        <c:majorTickMark val="none"/>
        <c:minorTickMark val="none"/>
        <c:tickLblPos val="none"/>
        <c:crossAx val="47245952"/>
        <c:crosses val="autoZero"/>
        <c:auto val="1"/>
        <c:lblOffset val="100"/>
        <c:baseTimeUnit val="years"/>
      </c:dateAx>
      <c:valAx>
        <c:axId val="4724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24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80.16</c:v>
                </c:pt>
                <c:pt idx="1">
                  <c:v>80.930000000000007</c:v>
                </c:pt>
                <c:pt idx="2">
                  <c:v>81.45</c:v>
                </c:pt>
                <c:pt idx="3">
                  <c:v>79.69</c:v>
                </c:pt>
                <c:pt idx="4">
                  <c:v>79.92</c:v>
                </c:pt>
              </c:numCache>
            </c:numRef>
          </c:val>
          <c:extLst xmlns:c16r2="http://schemas.microsoft.com/office/drawing/2015/06/chart">
            <c:ext xmlns:c16="http://schemas.microsoft.com/office/drawing/2014/chart" uri="{C3380CC4-5D6E-409C-BE32-E72D297353CC}">
              <c16:uniqueId val="{00000000-5475-48BF-97F6-06D1E6A6AB00}"/>
            </c:ext>
          </c:extLst>
        </c:ser>
        <c:dLbls>
          <c:showLegendKey val="0"/>
          <c:showVal val="0"/>
          <c:showCatName val="0"/>
          <c:showSerName val="0"/>
          <c:showPercent val="0"/>
          <c:showBubbleSize val="0"/>
        </c:dLbls>
        <c:gapWidth val="150"/>
        <c:axId val="48833664"/>
        <c:axId val="4883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5475-48BF-97F6-06D1E6A6AB00}"/>
            </c:ext>
          </c:extLst>
        </c:ser>
        <c:dLbls>
          <c:showLegendKey val="0"/>
          <c:showVal val="0"/>
          <c:showCatName val="0"/>
          <c:showSerName val="0"/>
          <c:showPercent val="0"/>
          <c:showBubbleSize val="0"/>
        </c:dLbls>
        <c:marker val="1"/>
        <c:smooth val="0"/>
        <c:axId val="48833664"/>
        <c:axId val="48835584"/>
      </c:lineChart>
      <c:dateAx>
        <c:axId val="48833664"/>
        <c:scaling>
          <c:orientation val="minMax"/>
        </c:scaling>
        <c:delete val="1"/>
        <c:axPos val="b"/>
        <c:numFmt formatCode="ge" sourceLinked="1"/>
        <c:majorTickMark val="none"/>
        <c:minorTickMark val="none"/>
        <c:tickLblPos val="none"/>
        <c:crossAx val="48835584"/>
        <c:crosses val="autoZero"/>
        <c:auto val="1"/>
        <c:lblOffset val="100"/>
        <c:baseTimeUnit val="years"/>
      </c:dateAx>
      <c:valAx>
        <c:axId val="4883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3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73.180000000000007</c:v>
                </c:pt>
                <c:pt idx="1">
                  <c:v>68.83</c:v>
                </c:pt>
                <c:pt idx="2">
                  <c:v>73.44</c:v>
                </c:pt>
                <c:pt idx="3">
                  <c:v>71.03</c:v>
                </c:pt>
                <c:pt idx="4">
                  <c:v>73.47</c:v>
                </c:pt>
              </c:numCache>
            </c:numRef>
          </c:val>
          <c:extLst xmlns:c16r2="http://schemas.microsoft.com/office/drawing/2015/06/chart">
            <c:ext xmlns:c16="http://schemas.microsoft.com/office/drawing/2014/chart" uri="{C3380CC4-5D6E-409C-BE32-E72D297353CC}">
              <c16:uniqueId val="{00000000-B059-4345-ACF0-735538A8610D}"/>
            </c:ext>
          </c:extLst>
        </c:ser>
        <c:dLbls>
          <c:showLegendKey val="0"/>
          <c:showVal val="0"/>
          <c:showCatName val="0"/>
          <c:showSerName val="0"/>
          <c:showPercent val="0"/>
          <c:showBubbleSize val="0"/>
        </c:dLbls>
        <c:gapWidth val="150"/>
        <c:axId val="107124992"/>
        <c:axId val="10713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059-4345-ACF0-735538A8610D}"/>
            </c:ext>
          </c:extLst>
        </c:ser>
        <c:dLbls>
          <c:showLegendKey val="0"/>
          <c:showVal val="0"/>
          <c:showCatName val="0"/>
          <c:showSerName val="0"/>
          <c:showPercent val="0"/>
          <c:showBubbleSize val="0"/>
        </c:dLbls>
        <c:marker val="1"/>
        <c:smooth val="0"/>
        <c:axId val="107124992"/>
        <c:axId val="107131264"/>
      </c:lineChart>
      <c:dateAx>
        <c:axId val="107124992"/>
        <c:scaling>
          <c:orientation val="minMax"/>
        </c:scaling>
        <c:delete val="1"/>
        <c:axPos val="b"/>
        <c:numFmt formatCode="ge" sourceLinked="1"/>
        <c:majorTickMark val="none"/>
        <c:minorTickMark val="none"/>
        <c:tickLblPos val="none"/>
        <c:crossAx val="107131264"/>
        <c:crosses val="autoZero"/>
        <c:auto val="1"/>
        <c:lblOffset val="100"/>
        <c:baseTimeUnit val="years"/>
      </c:dateAx>
      <c:valAx>
        <c:axId val="10713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12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C18-4D9C-BA82-5F9EB792C884}"/>
            </c:ext>
          </c:extLst>
        </c:ser>
        <c:dLbls>
          <c:showLegendKey val="0"/>
          <c:showVal val="0"/>
          <c:showCatName val="0"/>
          <c:showSerName val="0"/>
          <c:showPercent val="0"/>
          <c:showBubbleSize val="0"/>
        </c:dLbls>
        <c:gapWidth val="150"/>
        <c:axId val="107172224"/>
        <c:axId val="10717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C18-4D9C-BA82-5F9EB792C884}"/>
            </c:ext>
          </c:extLst>
        </c:ser>
        <c:dLbls>
          <c:showLegendKey val="0"/>
          <c:showVal val="0"/>
          <c:showCatName val="0"/>
          <c:showSerName val="0"/>
          <c:showPercent val="0"/>
          <c:showBubbleSize val="0"/>
        </c:dLbls>
        <c:marker val="1"/>
        <c:smooth val="0"/>
        <c:axId val="107172224"/>
        <c:axId val="107174144"/>
      </c:lineChart>
      <c:dateAx>
        <c:axId val="107172224"/>
        <c:scaling>
          <c:orientation val="minMax"/>
        </c:scaling>
        <c:delete val="1"/>
        <c:axPos val="b"/>
        <c:numFmt formatCode="ge" sourceLinked="1"/>
        <c:majorTickMark val="none"/>
        <c:minorTickMark val="none"/>
        <c:tickLblPos val="none"/>
        <c:crossAx val="107174144"/>
        <c:crosses val="autoZero"/>
        <c:auto val="1"/>
        <c:lblOffset val="100"/>
        <c:baseTimeUnit val="years"/>
      </c:dateAx>
      <c:valAx>
        <c:axId val="10717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17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2C8-4246-844D-93C03BD98E8C}"/>
            </c:ext>
          </c:extLst>
        </c:ser>
        <c:dLbls>
          <c:showLegendKey val="0"/>
          <c:showVal val="0"/>
          <c:showCatName val="0"/>
          <c:showSerName val="0"/>
          <c:showPercent val="0"/>
          <c:showBubbleSize val="0"/>
        </c:dLbls>
        <c:gapWidth val="150"/>
        <c:axId val="107213952"/>
        <c:axId val="10721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2C8-4246-844D-93C03BD98E8C}"/>
            </c:ext>
          </c:extLst>
        </c:ser>
        <c:dLbls>
          <c:showLegendKey val="0"/>
          <c:showVal val="0"/>
          <c:showCatName val="0"/>
          <c:showSerName val="0"/>
          <c:showPercent val="0"/>
          <c:showBubbleSize val="0"/>
        </c:dLbls>
        <c:marker val="1"/>
        <c:smooth val="0"/>
        <c:axId val="107213952"/>
        <c:axId val="107215872"/>
      </c:lineChart>
      <c:dateAx>
        <c:axId val="107213952"/>
        <c:scaling>
          <c:orientation val="minMax"/>
        </c:scaling>
        <c:delete val="1"/>
        <c:axPos val="b"/>
        <c:numFmt formatCode="ge" sourceLinked="1"/>
        <c:majorTickMark val="none"/>
        <c:minorTickMark val="none"/>
        <c:tickLblPos val="none"/>
        <c:crossAx val="107215872"/>
        <c:crosses val="autoZero"/>
        <c:auto val="1"/>
        <c:lblOffset val="100"/>
        <c:baseTimeUnit val="years"/>
      </c:dateAx>
      <c:valAx>
        <c:axId val="10721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1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8DE-424F-811D-531173516EA0}"/>
            </c:ext>
          </c:extLst>
        </c:ser>
        <c:dLbls>
          <c:showLegendKey val="0"/>
          <c:showVal val="0"/>
          <c:showCatName val="0"/>
          <c:showSerName val="0"/>
          <c:showPercent val="0"/>
          <c:showBubbleSize val="0"/>
        </c:dLbls>
        <c:gapWidth val="150"/>
        <c:axId val="107267968"/>
        <c:axId val="10727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8DE-424F-811D-531173516EA0}"/>
            </c:ext>
          </c:extLst>
        </c:ser>
        <c:dLbls>
          <c:showLegendKey val="0"/>
          <c:showVal val="0"/>
          <c:showCatName val="0"/>
          <c:showSerName val="0"/>
          <c:showPercent val="0"/>
          <c:showBubbleSize val="0"/>
        </c:dLbls>
        <c:marker val="1"/>
        <c:smooth val="0"/>
        <c:axId val="107267968"/>
        <c:axId val="107270144"/>
      </c:lineChart>
      <c:dateAx>
        <c:axId val="107267968"/>
        <c:scaling>
          <c:orientation val="minMax"/>
        </c:scaling>
        <c:delete val="1"/>
        <c:axPos val="b"/>
        <c:numFmt formatCode="ge" sourceLinked="1"/>
        <c:majorTickMark val="none"/>
        <c:minorTickMark val="none"/>
        <c:tickLblPos val="none"/>
        <c:crossAx val="107270144"/>
        <c:crosses val="autoZero"/>
        <c:auto val="1"/>
        <c:lblOffset val="100"/>
        <c:baseTimeUnit val="years"/>
      </c:dateAx>
      <c:valAx>
        <c:axId val="10727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6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A5F-4D51-80C6-27EDD43F418B}"/>
            </c:ext>
          </c:extLst>
        </c:ser>
        <c:dLbls>
          <c:showLegendKey val="0"/>
          <c:showVal val="0"/>
          <c:showCatName val="0"/>
          <c:showSerName val="0"/>
          <c:showPercent val="0"/>
          <c:showBubbleSize val="0"/>
        </c:dLbls>
        <c:gapWidth val="150"/>
        <c:axId val="112027136"/>
        <c:axId val="11202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A5F-4D51-80C6-27EDD43F418B}"/>
            </c:ext>
          </c:extLst>
        </c:ser>
        <c:dLbls>
          <c:showLegendKey val="0"/>
          <c:showVal val="0"/>
          <c:showCatName val="0"/>
          <c:showSerName val="0"/>
          <c:showPercent val="0"/>
          <c:showBubbleSize val="0"/>
        </c:dLbls>
        <c:marker val="1"/>
        <c:smooth val="0"/>
        <c:axId val="112027136"/>
        <c:axId val="112029056"/>
      </c:lineChart>
      <c:dateAx>
        <c:axId val="112027136"/>
        <c:scaling>
          <c:orientation val="minMax"/>
        </c:scaling>
        <c:delete val="1"/>
        <c:axPos val="b"/>
        <c:numFmt formatCode="ge" sourceLinked="1"/>
        <c:majorTickMark val="none"/>
        <c:minorTickMark val="none"/>
        <c:tickLblPos val="none"/>
        <c:crossAx val="112029056"/>
        <c:crosses val="autoZero"/>
        <c:auto val="1"/>
        <c:lblOffset val="100"/>
        <c:baseTimeUnit val="years"/>
      </c:dateAx>
      <c:valAx>
        <c:axId val="11202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02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2299.6</c:v>
                </c:pt>
                <c:pt idx="1">
                  <c:v>2172.7800000000002</c:v>
                </c:pt>
                <c:pt idx="2">
                  <c:v>2032.37</c:v>
                </c:pt>
                <c:pt idx="3">
                  <c:v>1928.09</c:v>
                </c:pt>
                <c:pt idx="4">
                  <c:v>1388.55</c:v>
                </c:pt>
              </c:numCache>
            </c:numRef>
          </c:val>
          <c:extLst xmlns:c16r2="http://schemas.microsoft.com/office/drawing/2015/06/chart">
            <c:ext xmlns:c16="http://schemas.microsoft.com/office/drawing/2014/chart" uri="{C3380CC4-5D6E-409C-BE32-E72D297353CC}">
              <c16:uniqueId val="{00000000-4DDC-4EA3-874E-A0747C0053C0}"/>
            </c:ext>
          </c:extLst>
        </c:ser>
        <c:dLbls>
          <c:showLegendKey val="0"/>
          <c:showVal val="0"/>
          <c:showCatName val="0"/>
          <c:showSerName val="0"/>
          <c:showPercent val="0"/>
          <c:showBubbleSize val="0"/>
        </c:dLbls>
        <c:gapWidth val="150"/>
        <c:axId val="112064384"/>
        <c:axId val="11207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4DDC-4EA3-874E-A0747C0053C0}"/>
            </c:ext>
          </c:extLst>
        </c:ser>
        <c:dLbls>
          <c:showLegendKey val="0"/>
          <c:showVal val="0"/>
          <c:showCatName val="0"/>
          <c:showSerName val="0"/>
          <c:showPercent val="0"/>
          <c:showBubbleSize val="0"/>
        </c:dLbls>
        <c:marker val="1"/>
        <c:smooth val="0"/>
        <c:axId val="112064384"/>
        <c:axId val="112078848"/>
      </c:lineChart>
      <c:dateAx>
        <c:axId val="112064384"/>
        <c:scaling>
          <c:orientation val="minMax"/>
        </c:scaling>
        <c:delete val="1"/>
        <c:axPos val="b"/>
        <c:numFmt formatCode="ge" sourceLinked="1"/>
        <c:majorTickMark val="none"/>
        <c:minorTickMark val="none"/>
        <c:tickLblPos val="none"/>
        <c:crossAx val="112078848"/>
        <c:crosses val="autoZero"/>
        <c:auto val="1"/>
        <c:lblOffset val="100"/>
        <c:baseTimeUnit val="years"/>
      </c:dateAx>
      <c:valAx>
        <c:axId val="11207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06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37.520000000000003</c:v>
                </c:pt>
                <c:pt idx="1">
                  <c:v>40.86</c:v>
                </c:pt>
                <c:pt idx="2">
                  <c:v>42.16</c:v>
                </c:pt>
                <c:pt idx="3">
                  <c:v>46.21</c:v>
                </c:pt>
                <c:pt idx="4">
                  <c:v>48.51</c:v>
                </c:pt>
              </c:numCache>
            </c:numRef>
          </c:val>
          <c:extLst xmlns:c16r2="http://schemas.microsoft.com/office/drawing/2015/06/chart">
            <c:ext xmlns:c16="http://schemas.microsoft.com/office/drawing/2014/chart" uri="{C3380CC4-5D6E-409C-BE32-E72D297353CC}">
              <c16:uniqueId val="{00000000-AAA3-4F64-8DCF-6DCA9B592F58}"/>
            </c:ext>
          </c:extLst>
        </c:ser>
        <c:dLbls>
          <c:showLegendKey val="0"/>
          <c:showVal val="0"/>
          <c:showCatName val="0"/>
          <c:showSerName val="0"/>
          <c:showPercent val="0"/>
          <c:showBubbleSize val="0"/>
        </c:dLbls>
        <c:gapWidth val="150"/>
        <c:axId val="112097536"/>
        <c:axId val="11211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AAA3-4F64-8DCF-6DCA9B592F58}"/>
            </c:ext>
          </c:extLst>
        </c:ser>
        <c:dLbls>
          <c:showLegendKey val="0"/>
          <c:showVal val="0"/>
          <c:showCatName val="0"/>
          <c:showSerName val="0"/>
          <c:showPercent val="0"/>
          <c:showBubbleSize val="0"/>
        </c:dLbls>
        <c:marker val="1"/>
        <c:smooth val="0"/>
        <c:axId val="112097536"/>
        <c:axId val="112116096"/>
      </c:lineChart>
      <c:dateAx>
        <c:axId val="112097536"/>
        <c:scaling>
          <c:orientation val="minMax"/>
        </c:scaling>
        <c:delete val="1"/>
        <c:axPos val="b"/>
        <c:numFmt formatCode="ge" sourceLinked="1"/>
        <c:majorTickMark val="none"/>
        <c:minorTickMark val="none"/>
        <c:tickLblPos val="none"/>
        <c:crossAx val="112116096"/>
        <c:crosses val="autoZero"/>
        <c:auto val="1"/>
        <c:lblOffset val="100"/>
        <c:baseTimeUnit val="years"/>
      </c:dateAx>
      <c:valAx>
        <c:axId val="11211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09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306.13</c:v>
                </c:pt>
                <c:pt idx="1">
                  <c:v>285.19</c:v>
                </c:pt>
                <c:pt idx="2">
                  <c:v>287.68</c:v>
                </c:pt>
                <c:pt idx="3">
                  <c:v>263.75</c:v>
                </c:pt>
                <c:pt idx="4">
                  <c:v>238.65</c:v>
                </c:pt>
              </c:numCache>
            </c:numRef>
          </c:val>
          <c:extLst xmlns:c16r2="http://schemas.microsoft.com/office/drawing/2015/06/chart">
            <c:ext xmlns:c16="http://schemas.microsoft.com/office/drawing/2014/chart" uri="{C3380CC4-5D6E-409C-BE32-E72D297353CC}">
              <c16:uniqueId val="{00000000-72C0-49F5-B2A5-82620BF8D4B5}"/>
            </c:ext>
          </c:extLst>
        </c:ser>
        <c:dLbls>
          <c:showLegendKey val="0"/>
          <c:showVal val="0"/>
          <c:showCatName val="0"/>
          <c:showSerName val="0"/>
          <c:showPercent val="0"/>
          <c:showBubbleSize val="0"/>
        </c:dLbls>
        <c:gapWidth val="150"/>
        <c:axId val="47186304"/>
        <c:axId val="4718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72C0-49F5-B2A5-82620BF8D4B5}"/>
            </c:ext>
          </c:extLst>
        </c:ser>
        <c:dLbls>
          <c:showLegendKey val="0"/>
          <c:showVal val="0"/>
          <c:showCatName val="0"/>
          <c:showSerName val="0"/>
          <c:showPercent val="0"/>
          <c:showBubbleSize val="0"/>
        </c:dLbls>
        <c:marker val="1"/>
        <c:smooth val="0"/>
        <c:axId val="47186304"/>
        <c:axId val="47188224"/>
      </c:lineChart>
      <c:dateAx>
        <c:axId val="47186304"/>
        <c:scaling>
          <c:orientation val="minMax"/>
        </c:scaling>
        <c:delete val="1"/>
        <c:axPos val="b"/>
        <c:numFmt formatCode="ge" sourceLinked="1"/>
        <c:majorTickMark val="none"/>
        <c:minorTickMark val="none"/>
        <c:tickLblPos val="none"/>
        <c:crossAx val="47188224"/>
        <c:crosses val="autoZero"/>
        <c:auto val="1"/>
        <c:lblOffset val="100"/>
        <c:baseTimeUnit val="years"/>
      </c:dateAx>
      <c:valAx>
        <c:axId val="4718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8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M7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山梨県　市川三郷町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8" t="s">
        <v>1</v>
      </c>
      <c r="C7" s="68"/>
      <c r="D7" s="68"/>
      <c r="E7" s="68"/>
      <c r="F7" s="68"/>
      <c r="G7" s="68"/>
      <c r="H7" s="68"/>
      <c r="I7" s="68" t="s">
        <v>2</v>
      </c>
      <c r="J7" s="68"/>
      <c r="K7" s="68"/>
      <c r="L7" s="68"/>
      <c r="M7" s="68"/>
      <c r="N7" s="68"/>
      <c r="O7" s="68"/>
      <c r="P7" s="68" t="s">
        <v>3</v>
      </c>
      <c r="Q7" s="68"/>
      <c r="R7" s="68"/>
      <c r="S7" s="68"/>
      <c r="T7" s="68"/>
      <c r="U7" s="68"/>
      <c r="V7" s="68"/>
      <c r="W7" s="68" t="s">
        <v>4</v>
      </c>
      <c r="X7" s="68"/>
      <c r="Y7" s="68"/>
      <c r="Z7" s="68"/>
      <c r="AA7" s="68"/>
      <c r="AB7" s="68"/>
      <c r="AC7" s="68"/>
      <c r="AD7" s="68" t="s">
        <v>5</v>
      </c>
      <c r="AE7" s="68"/>
      <c r="AF7" s="68"/>
      <c r="AG7" s="68"/>
      <c r="AH7" s="68"/>
      <c r="AI7" s="68"/>
      <c r="AJ7" s="68"/>
      <c r="AK7" s="3"/>
      <c r="AL7" s="68" t="s">
        <v>6</v>
      </c>
      <c r="AM7" s="68"/>
      <c r="AN7" s="68"/>
      <c r="AO7" s="68"/>
      <c r="AP7" s="68"/>
      <c r="AQ7" s="68"/>
      <c r="AR7" s="68"/>
      <c r="AS7" s="68"/>
      <c r="AT7" s="68" t="s">
        <v>7</v>
      </c>
      <c r="AU7" s="68"/>
      <c r="AV7" s="68"/>
      <c r="AW7" s="68"/>
      <c r="AX7" s="68"/>
      <c r="AY7" s="68"/>
      <c r="AZ7" s="68"/>
      <c r="BA7" s="68"/>
      <c r="BB7" s="68" t="s">
        <v>8</v>
      </c>
      <c r="BC7" s="68"/>
      <c r="BD7" s="68"/>
      <c r="BE7" s="68"/>
      <c r="BF7" s="68"/>
      <c r="BG7" s="68"/>
      <c r="BH7" s="68"/>
      <c r="BI7" s="68"/>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特定環境保全公共下水道</v>
      </c>
      <c r="Q8" s="77"/>
      <c r="R8" s="77"/>
      <c r="S8" s="77"/>
      <c r="T8" s="77"/>
      <c r="U8" s="77"/>
      <c r="V8" s="77"/>
      <c r="W8" s="77" t="str">
        <f>データ!L6</f>
        <v>D2</v>
      </c>
      <c r="X8" s="77"/>
      <c r="Y8" s="77"/>
      <c r="Z8" s="77"/>
      <c r="AA8" s="77"/>
      <c r="AB8" s="77"/>
      <c r="AC8" s="77"/>
      <c r="AD8" s="78" t="str">
        <f>データ!$M$6</f>
        <v>非設置</v>
      </c>
      <c r="AE8" s="78"/>
      <c r="AF8" s="78"/>
      <c r="AG8" s="78"/>
      <c r="AH8" s="78"/>
      <c r="AI8" s="78"/>
      <c r="AJ8" s="78"/>
      <c r="AK8" s="3"/>
      <c r="AL8" s="72">
        <f>データ!S6</f>
        <v>16099</v>
      </c>
      <c r="AM8" s="72"/>
      <c r="AN8" s="72"/>
      <c r="AO8" s="72"/>
      <c r="AP8" s="72"/>
      <c r="AQ8" s="72"/>
      <c r="AR8" s="72"/>
      <c r="AS8" s="72"/>
      <c r="AT8" s="71">
        <f>データ!T6</f>
        <v>75.180000000000007</v>
      </c>
      <c r="AU8" s="71"/>
      <c r="AV8" s="71"/>
      <c r="AW8" s="71"/>
      <c r="AX8" s="71"/>
      <c r="AY8" s="71"/>
      <c r="AZ8" s="71"/>
      <c r="BA8" s="71"/>
      <c r="BB8" s="71">
        <f>データ!U6</f>
        <v>214.14</v>
      </c>
      <c r="BC8" s="71"/>
      <c r="BD8" s="71"/>
      <c r="BE8" s="71"/>
      <c r="BF8" s="71"/>
      <c r="BG8" s="71"/>
      <c r="BH8" s="71"/>
      <c r="BI8" s="71"/>
      <c r="BJ8" s="3"/>
      <c r="BK8" s="3"/>
      <c r="BL8" s="75" t="s">
        <v>10</v>
      </c>
      <c r="BM8" s="76"/>
      <c r="BN8" s="7" t="s">
        <v>11</v>
      </c>
      <c r="BO8" s="8"/>
      <c r="BP8" s="8"/>
      <c r="BQ8" s="8"/>
      <c r="BR8" s="8"/>
      <c r="BS8" s="8"/>
      <c r="BT8" s="8"/>
      <c r="BU8" s="8"/>
      <c r="BV8" s="8"/>
      <c r="BW8" s="8"/>
      <c r="BX8" s="8"/>
      <c r="BY8" s="9"/>
    </row>
    <row r="9" spans="1:78" ht="18.75" customHeight="1" x14ac:dyDescent="0.15">
      <c r="A9" s="2"/>
      <c r="B9" s="68" t="s">
        <v>12</v>
      </c>
      <c r="C9" s="68"/>
      <c r="D9" s="68"/>
      <c r="E9" s="68"/>
      <c r="F9" s="68"/>
      <c r="G9" s="68"/>
      <c r="H9" s="68"/>
      <c r="I9" s="68" t="s">
        <v>13</v>
      </c>
      <c r="J9" s="68"/>
      <c r="K9" s="68"/>
      <c r="L9" s="68"/>
      <c r="M9" s="68"/>
      <c r="N9" s="68"/>
      <c r="O9" s="68"/>
      <c r="P9" s="68" t="s">
        <v>14</v>
      </c>
      <c r="Q9" s="68"/>
      <c r="R9" s="68"/>
      <c r="S9" s="68"/>
      <c r="T9" s="68"/>
      <c r="U9" s="68"/>
      <c r="V9" s="68"/>
      <c r="W9" s="68" t="s">
        <v>15</v>
      </c>
      <c r="X9" s="68"/>
      <c r="Y9" s="68"/>
      <c r="Z9" s="68"/>
      <c r="AA9" s="68"/>
      <c r="AB9" s="68"/>
      <c r="AC9" s="68"/>
      <c r="AD9" s="68" t="s">
        <v>16</v>
      </c>
      <c r="AE9" s="68"/>
      <c r="AF9" s="68"/>
      <c r="AG9" s="68"/>
      <c r="AH9" s="68"/>
      <c r="AI9" s="68"/>
      <c r="AJ9" s="68"/>
      <c r="AK9" s="3"/>
      <c r="AL9" s="68" t="s">
        <v>17</v>
      </c>
      <c r="AM9" s="68"/>
      <c r="AN9" s="68"/>
      <c r="AO9" s="68"/>
      <c r="AP9" s="68"/>
      <c r="AQ9" s="68"/>
      <c r="AR9" s="68"/>
      <c r="AS9" s="68"/>
      <c r="AT9" s="68" t="s">
        <v>18</v>
      </c>
      <c r="AU9" s="68"/>
      <c r="AV9" s="68"/>
      <c r="AW9" s="68"/>
      <c r="AX9" s="68"/>
      <c r="AY9" s="68"/>
      <c r="AZ9" s="68"/>
      <c r="BA9" s="68"/>
      <c r="BB9" s="68" t="s">
        <v>19</v>
      </c>
      <c r="BC9" s="68"/>
      <c r="BD9" s="68"/>
      <c r="BE9" s="68"/>
      <c r="BF9" s="68"/>
      <c r="BG9" s="68"/>
      <c r="BH9" s="68"/>
      <c r="BI9" s="68"/>
      <c r="BJ9" s="3"/>
      <c r="BK9" s="3"/>
      <c r="BL9" s="69" t="s">
        <v>20</v>
      </c>
      <c r="BM9" s="70"/>
      <c r="BN9" s="10" t="s">
        <v>21</v>
      </c>
      <c r="BO9" s="11"/>
      <c r="BP9" s="11"/>
      <c r="BQ9" s="11"/>
      <c r="BR9" s="11"/>
      <c r="BS9" s="11"/>
      <c r="BT9" s="11"/>
      <c r="BU9" s="11"/>
      <c r="BV9" s="11"/>
      <c r="BW9" s="11"/>
      <c r="BX9" s="11"/>
      <c r="BY9" s="12"/>
    </row>
    <row r="10" spans="1:78" ht="18.75" customHeight="1" x14ac:dyDescent="0.15">
      <c r="A10" s="2"/>
      <c r="B10" s="71" t="str">
        <f>データ!N6</f>
        <v>-</v>
      </c>
      <c r="C10" s="71"/>
      <c r="D10" s="71"/>
      <c r="E10" s="71"/>
      <c r="F10" s="71"/>
      <c r="G10" s="71"/>
      <c r="H10" s="71"/>
      <c r="I10" s="71" t="str">
        <f>データ!O6</f>
        <v>該当数値なし</v>
      </c>
      <c r="J10" s="71"/>
      <c r="K10" s="71"/>
      <c r="L10" s="71"/>
      <c r="M10" s="71"/>
      <c r="N10" s="71"/>
      <c r="O10" s="71"/>
      <c r="P10" s="71">
        <f>データ!P6</f>
        <v>17.059999999999999</v>
      </c>
      <c r="Q10" s="71"/>
      <c r="R10" s="71"/>
      <c r="S10" s="71"/>
      <c r="T10" s="71"/>
      <c r="U10" s="71"/>
      <c r="V10" s="71"/>
      <c r="W10" s="71">
        <f>データ!Q6</f>
        <v>100</v>
      </c>
      <c r="X10" s="71"/>
      <c r="Y10" s="71"/>
      <c r="Z10" s="71"/>
      <c r="AA10" s="71"/>
      <c r="AB10" s="71"/>
      <c r="AC10" s="71"/>
      <c r="AD10" s="72">
        <f>データ!R6</f>
        <v>1940</v>
      </c>
      <c r="AE10" s="72"/>
      <c r="AF10" s="72"/>
      <c r="AG10" s="72"/>
      <c r="AH10" s="72"/>
      <c r="AI10" s="72"/>
      <c r="AJ10" s="72"/>
      <c r="AK10" s="2"/>
      <c r="AL10" s="72">
        <f>データ!V6</f>
        <v>2734</v>
      </c>
      <c r="AM10" s="72"/>
      <c r="AN10" s="72"/>
      <c r="AO10" s="72"/>
      <c r="AP10" s="72"/>
      <c r="AQ10" s="72"/>
      <c r="AR10" s="72"/>
      <c r="AS10" s="72"/>
      <c r="AT10" s="71">
        <f>データ!W6</f>
        <v>1.06</v>
      </c>
      <c r="AU10" s="71"/>
      <c r="AV10" s="71"/>
      <c r="AW10" s="71"/>
      <c r="AX10" s="71"/>
      <c r="AY10" s="71"/>
      <c r="AZ10" s="71"/>
      <c r="BA10" s="71"/>
      <c r="BB10" s="71">
        <f>データ!X6</f>
        <v>2579.25</v>
      </c>
      <c r="BC10" s="71"/>
      <c r="BD10" s="71"/>
      <c r="BE10" s="71"/>
      <c r="BF10" s="71"/>
      <c r="BG10" s="71"/>
      <c r="BH10" s="71"/>
      <c r="BI10" s="71"/>
      <c r="BJ10" s="2"/>
      <c r="BK10" s="2"/>
      <c r="BL10" s="73" t="s">
        <v>22</v>
      </c>
      <c r="BM10" s="7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124</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55</v>
      </c>
      <c r="N86" s="25" t="s">
        <v>56</v>
      </c>
      <c r="O86" s="25" t="str">
        <f>データ!EO6</f>
        <v>【0.10】</v>
      </c>
    </row>
  </sheetData>
  <sheetProtection algorithmName="SHA-512" hashValue="BEHK5kXPD2PG4vcEWJX03Ya1KPs84/WUdh7GJaIh9FbUY8f2M9WkPVDgMfuPAtb6aCRH2Ukyrf9hzf5KIFQSjw==" saltValue="s4weMcsO+17+iZDt58n6r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82" t="s">
        <v>66</v>
      </c>
      <c r="I3" s="83"/>
      <c r="J3" s="83"/>
      <c r="K3" s="83"/>
      <c r="L3" s="83"/>
      <c r="M3" s="83"/>
      <c r="N3" s="83"/>
      <c r="O3" s="83"/>
      <c r="P3" s="83"/>
      <c r="Q3" s="83"/>
      <c r="R3" s="83"/>
      <c r="S3" s="83"/>
      <c r="T3" s="83"/>
      <c r="U3" s="83"/>
      <c r="V3" s="83"/>
      <c r="W3" s="83"/>
      <c r="X3" s="84"/>
      <c r="Y3" s="88" t="s">
        <v>67</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36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7" t="s">
        <v>68</v>
      </c>
      <c r="B4" s="29"/>
      <c r="C4" s="29"/>
      <c r="D4" s="29"/>
      <c r="E4" s="29"/>
      <c r="F4" s="29"/>
      <c r="G4" s="29"/>
      <c r="H4" s="85"/>
      <c r="I4" s="86"/>
      <c r="J4" s="86"/>
      <c r="K4" s="86"/>
      <c r="L4" s="86"/>
      <c r="M4" s="86"/>
      <c r="N4" s="86"/>
      <c r="O4" s="86"/>
      <c r="P4" s="86"/>
      <c r="Q4" s="86"/>
      <c r="R4" s="86"/>
      <c r="S4" s="86"/>
      <c r="T4" s="86"/>
      <c r="U4" s="86"/>
      <c r="V4" s="86"/>
      <c r="W4" s="86"/>
      <c r="X4" s="87"/>
      <c r="Y4" s="81" t="s">
        <v>69</v>
      </c>
      <c r="Z4" s="81"/>
      <c r="AA4" s="81"/>
      <c r="AB4" s="81"/>
      <c r="AC4" s="81"/>
      <c r="AD4" s="81"/>
      <c r="AE4" s="81"/>
      <c r="AF4" s="81"/>
      <c r="AG4" s="81"/>
      <c r="AH4" s="81"/>
      <c r="AI4" s="81"/>
      <c r="AJ4" s="81" t="s">
        <v>70</v>
      </c>
      <c r="AK4" s="81"/>
      <c r="AL4" s="81"/>
      <c r="AM4" s="81"/>
      <c r="AN4" s="81"/>
      <c r="AO4" s="81"/>
      <c r="AP4" s="81"/>
      <c r="AQ4" s="81"/>
      <c r="AR4" s="81"/>
      <c r="AS4" s="81"/>
      <c r="AT4" s="81"/>
      <c r="AU4" s="81" t="s">
        <v>71</v>
      </c>
      <c r="AV4" s="81"/>
      <c r="AW4" s="81"/>
      <c r="AX4" s="81"/>
      <c r="AY4" s="81"/>
      <c r="AZ4" s="81"/>
      <c r="BA4" s="81"/>
      <c r="BB4" s="81"/>
      <c r="BC4" s="81"/>
      <c r="BD4" s="81"/>
      <c r="BE4" s="81"/>
      <c r="BF4" s="81" t="s">
        <v>72</v>
      </c>
      <c r="BG4" s="81"/>
      <c r="BH4" s="81"/>
      <c r="BI4" s="81"/>
      <c r="BJ4" s="81"/>
      <c r="BK4" s="81"/>
      <c r="BL4" s="81"/>
      <c r="BM4" s="81"/>
      <c r="BN4" s="81"/>
      <c r="BO4" s="81"/>
      <c r="BP4" s="81"/>
      <c r="BQ4" s="81" t="s">
        <v>73</v>
      </c>
      <c r="BR4" s="81"/>
      <c r="BS4" s="81"/>
      <c r="BT4" s="81"/>
      <c r="BU4" s="81"/>
      <c r="BV4" s="81"/>
      <c r="BW4" s="81"/>
      <c r="BX4" s="81"/>
      <c r="BY4" s="81"/>
      <c r="BZ4" s="81"/>
      <c r="CA4" s="81"/>
      <c r="CB4" s="81" t="s">
        <v>74</v>
      </c>
      <c r="CC4" s="81"/>
      <c r="CD4" s="81"/>
      <c r="CE4" s="81"/>
      <c r="CF4" s="81"/>
      <c r="CG4" s="81"/>
      <c r="CH4" s="81"/>
      <c r="CI4" s="81"/>
      <c r="CJ4" s="81"/>
      <c r="CK4" s="81"/>
      <c r="CL4" s="81"/>
      <c r="CM4" s="81" t="s">
        <v>75</v>
      </c>
      <c r="CN4" s="81"/>
      <c r="CO4" s="81"/>
      <c r="CP4" s="81"/>
      <c r="CQ4" s="81"/>
      <c r="CR4" s="81"/>
      <c r="CS4" s="81"/>
      <c r="CT4" s="81"/>
      <c r="CU4" s="81"/>
      <c r="CV4" s="81"/>
      <c r="CW4" s="81"/>
      <c r="CX4" s="81" t="s">
        <v>76</v>
      </c>
      <c r="CY4" s="81"/>
      <c r="CZ4" s="81"/>
      <c r="DA4" s="81"/>
      <c r="DB4" s="81"/>
      <c r="DC4" s="81"/>
      <c r="DD4" s="81"/>
      <c r="DE4" s="81"/>
      <c r="DF4" s="81"/>
      <c r="DG4" s="81"/>
      <c r="DH4" s="81"/>
      <c r="DI4" s="81" t="s">
        <v>77</v>
      </c>
      <c r="DJ4" s="81"/>
      <c r="DK4" s="81"/>
      <c r="DL4" s="81"/>
      <c r="DM4" s="81"/>
      <c r="DN4" s="81"/>
      <c r="DO4" s="81"/>
      <c r="DP4" s="81"/>
      <c r="DQ4" s="81"/>
      <c r="DR4" s="81"/>
      <c r="DS4" s="81"/>
      <c r="DT4" s="81" t="s">
        <v>78</v>
      </c>
      <c r="DU4" s="81"/>
      <c r="DV4" s="81"/>
      <c r="DW4" s="81"/>
      <c r="DX4" s="81"/>
      <c r="DY4" s="81"/>
      <c r="DZ4" s="81"/>
      <c r="EA4" s="81"/>
      <c r="EB4" s="81"/>
      <c r="EC4" s="81"/>
      <c r="ED4" s="81"/>
      <c r="EE4" s="81" t="s">
        <v>79</v>
      </c>
      <c r="EF4" s="81"/>
      <c r="EG4" s="81"/>
      <c r="EH4" s="81"/>
      <c r="EI4" s="81"/>
      <c r="EJ4" s="81"/>
      <c r="EK4" s="81"/>
      <c r="EL4" s="81"/>
      <c r="EM4" s="81"/>
      <c r="EN4" s="81"/>
      <c r="EO4" s="81"/>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193461</v>
      </c>
      <c r="D6" s="32">
        <f t="shared" si="3"/>
        <v>47</v>
      </c>
      <c r="E6" s="32">
        <f t="shared" si="3"/>
        <v>17</v>
      </c>
      <c r="F6" s="32">
        <f t="shared" si="3"/>
        <v>4</v>
      </c>
      <c r="G6" s="32">
        <f t="shared" si="3"/>
        <v>0</v>
      </c>
      <c r="H6" s="32" t="str">
        <f t="shared" si="3"/>
        <v>山梨県　市川三郷町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17.059999999999999</v>
      </c>
      <c r="Q6" s="33">
        <f t="shared" si="3"/>
        <v>100</v>
      </c>
      <c r="R6" s="33">
        <f t="shared" si="3"/>
        <v>1940</v>
      </c>
      <c r="S6" s="33">
        <f t="shared" si="3"/>
        <v>16099</v>
      </c>
      <c r="T6" s="33">
        <f t="shared" si="3"/>
        <v>75.180000000000007</v>
      </c>
      <c r="U6" s="33">
        <f t="shared" si="3"/>
        <v>214.14</v>
      </c>
      <c r="V6" s="33">
        <f t="shared" si="3"/>
        <v>2734</v>
      </c>
      <c r="W6" s="33">
        <f t="shared" si="3"/>
        <v>1.06</v>
      </c>
      <c r="X6" s="33">
        <f t="shared" si="3"/>
        <v>2579.25</v>
      </c>
      <c r="Y6" s="34">
        <f>IF(Y7="",NA(),Y7)</f>
        <v>73.180000000000007</v>
      </c>
      <c r="Z6" s="34">
        <f t="shared" ref="Z6:AH6" si="4">IF(Z7="",NA(),Z7)</f>
        <v>68.83</v>
      </c>
      <c r="AA6" s="34">
        <f t="shared" si="4"/>
        <v>73.44</v>
      </c>
      <c r="AB6" s="34">
        <f t="shared" si="4"/>
        <v>71.03</v>
      </c>
      <c r="AC6" s="34">
        <f t="shared" si="4"/>
        <v>73.47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2299.6</v>
      </c>
      <c r="BG6" s="34">
        <f t="shared" ref="BG6:BO6" si="7">IF(BG7="",NA(),BG7)</f>
        <v>2172.7800000000002</v>
      </c>
      <c r="BH6" s="34">
        <f t="shared" si="7"/>
        <v>2032.37</v>
      </c>
      <c r="BI6" s="34">
        <f t="shared" si="7"/>
        <v>1928.09</v>
      </c>
      <c r="BJ6" s="34">
        <f t="shared" si="7"/>
        <v>1388.55</v>
      </c>
      <c r="BK6" s="34">
        <f t="shared" si="7"/>
        <v>1554.05</v>
      </c>
      <c r="BL6" s="34">
        <f t="shared" si="7"/>
        <v>1671.86</v>
      </c>
      <c r="BM6" s="34">
        <f t="shared" si="7"/>
        <v>1434.89</v>
      </c>
      <c r="BN6" s="34">
        <f t="shared" si="7"/>
        <v>1298.9100000000001</v>
      </c>
      <c r="BO6" s="34">
        <f t="shared" si="7"/>
        <v>1243.71</v>
      </c>
      <c r="BP6" s="33" t="str">
        <f>IF(BP7="","",IF(BP7="-","【-】","【"&amp;SUBSTITUTE(TEXT(BP7,"#,##0.00"),"-","△")&amp;"】"))</f>
        <v>【1,225.44】</v>
      </c>
      <c r="BQ6" s="34">
        <f>IF(BQ7="",NA(),BQ7)</f>
        <v>37.520000000000003</v>
      </c>
      <c r="BR6" s="34">
        <f t="shared" ref="BR6:BZ6" si="8">IF(BR7="",NA(),BR7)</f>
        <v>40.86</v>
      </c>
      <c r="BS6" s="34">
        <f t="shared" si="8"/>
        <v>42.16</v>
      </c>
      <c r="BT6" s="34">
        <f t="shared" si="8"/>
        <v>46.21</v>
      </c>
      <c r="BU6" s="34">
        <f t="shared" si="8"/>
        <v>48.51</v>
      </c>
      <c r="BV6" s="34">
        <f t="shared" si="8"/>
        <v>53.01</v>
      </c>
      <c r="BW6" s="34">
        <f t="shared" si="8"/>
        <v>50.54</v>
      </c>
      <c r="BX6" s="34">
        <f t="shared" si="8"/>
        <v>66.22</v>
      </c>
      <c r="BY6" s="34">
        <f t="shared" si="8"/>
        <v>69.87</v>
      </c>
      <c r="BZ6" s="34">
        <f t="shared" si="8"/>
        <v>74.3</v>
      </c>
      <c r="CA6" s="33" t="str">
        <f>IF(CA7="","",IF(CA7="-","【-】","【"&amp;SUBSTITUTE(TEXT(CA7,"#,##0.00"),"-","△")&amp;"】"))</f>
        <v>【75.58】</v>
      </c>
      <c r="CB6" s="34">
        <f>IF(CB7="",NA(),CB7)</f>
        <v>306.13</v>
      </c>
      <c r="CC6" s="34">
        <f t="shared" ref="CC6:CK6" si="9">IF(CC7="",NA(),CC7)</f>
        <v>285.19</v>
      </c>
      <c r="CD6" s="34">
        <f t="shared" si="9"/>
        <v>287.68</v>
      </c>
      <c r="CE6" s="34">
        <f t="shared" si="9"/>
        <v>263.75</v>
      </c>
      <c r="CF6" s="34">
        <f t="shared" si="9"/>
        <v>238.65</v>
      </c>
      <c r="CG6" s="34">
        <f t="shared" si="9"/>
        <v>299.39</v>
      </c>
      <c r="CH6" s="34">
        <f t="shared" si="9"/>
        <v>320.36</v>
      </c>
      <c r="CI6" s="34">
        <f t="shared" si="9"/>
        <v>246.72</v>
      </c>
      <c r="CJ6" s="34">
        <f t="shared" si="9"/>
        <v>234.96</v>
      </c>
      <c r="CK6" s="34">
        <f t="shared" si="9"/>
        <v>221.81</v>
      </c>
      <c r="CL6" s="33" t="str">
        <f>IF(CL7="","",IF(CL7="-","【-】","【"&amp;SUBSTITUTE(TEXT(CL7,"#,##0.00"),"-","△")&amp;"】"))</f>
        <v>【215.23】</v>
      </c>
      <c r="CM6" s="34">
        <f>IF(CM7="",NA(),CM7)</f>
        <v>40.47</v>
      </c>
      <c r="CN6" s="34">
        <f t="shared" ref="CN6:CV6" si="10">IF(CN7="",NA(),CN7)</f>
        <v>40.31</v>
      </c>
      <c r="CO6" s="34">
        <f t="shared" si="10"/>
        <v>39.43</v>
      </c>
      <c r="CP6" s="34">
        <f t="shared" si="10"/>
        <v>37.549999999999997</v>
      </c>
      <c r="CQ6" s="34">
        <f t="shared" si="10"/>
        <v>38.75</v>
      </c>
      <c r="CR6" s="34">
        <f t="shared" si="10"/>
        <v>36.200000000000003</v>
      </c>
      <c r="CS6" s="34">
        <f t="shared" si="10"/>
        <v>34.74</v>
      </c>
      <c r="CT6" s="34">
        <f t="shared" si="10"/>
        <v>41.35</v>
      </c>
      <c r="CU6" s="34">
        <f t="shared" si="10"/>
        <v>42.9</v>
      </c>
      <c r="CV6" s="34">
        <f t="shared" si="10"/>
        <v>43.36</v>
      </c>
      <c r="CW6" s="33" t="str">
        <f>IF(CW7="","",IF(CW7="-","【-】","【"&amp;SUBSTITUTE(TEXT(CW7,"#,##0.00"),"-","△")&amp;"】"))</f>
        <v>【42.66】</v>
      </c>
      <c r="CX6" s="34">
        <f>IF(CX7="",NA(),CX7)</f>
        <v>80.16</v>
      </c>
      <c r="CY6" s="34">
        <f t="shared" ref="CY6:DG6" si="11">IF(CY7="",NA(),CY7)</f>
        <v>80.930000000000007</v>
      </c>
      <c r="CZ6" s="34">
        <f t="shared" si="11"/>
        <v>81.45</v>
      </c>
      <c r="DA6" s="34">
        <f t="shared" si="11"/>
        <v>79.69</v>
      </c>
      <c r="DB6" s="34">
        <f t="shared" si="11"/>
        <v>79.92</v>
      </c>
      <c r="DC6" s="34">
        <f t="shared" si="11"/>
        <v>71.069999999999993</v>
      </c>
      <c r="DD6" s="34">
        <f t="shared" si="11"/>
        <v>70.14</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193461</v>
      </c>
      <c r="D7" s="36">
        <v>47</v>
      </c>
      <c r="E7" s="36">
        <v>17</v>
      </c>
      <c r="F7" s="36">
        <v>4</v>
      </c>
      <c r="G7" s="36">
        <v>0</v>
      </c>
      <c r="H7" s="36" t="s">
        <v>109</v>
      </c>
      <c r="I7" s="36" t="s">
        <v>110</v>
      </c>
      <c r="J7" s="36" t="s">
        <v>111</v>
      </c>
      <c r="K7" s="36" t="s">
        <v>112</v>
      </c>
      <c r="L7" s="36" t="s">
        <v>113</v>
      </c>
      <c r="M7" s="36" t="s">
        <v>114</v>
      </c>
      <c r="N7" s="37" t="s">
        <v>115</v>
      </c>
      <c r="O7" s="37" t="s">
        <v>116</v>
      </c>
      <c r="P7" s="37">
        <v>17.059999999999999</v>
      </c>
      <c r="Q7" s="37">
        <v>100</v>
      </c>
      <c r="R7" s="37">
        <v>1940</v>
      </c>
      <c r="S7" s="37">
        <v>16099</v>
      </c>
      <c r="T7" s="37">
        <v>75.180000000000007</v>
      </c>
      <c r="U7" s="37">
        <v>214.14</v>
      </c>
      <c r="V7" s="37">
        <v>2734</v>
      </c>
      <c r="W7" s="37">
        <v>1.06</v>
      </c>
      <c r="X7" s="37">
        <v>2579.25</v>
      </c>
      <c r="Y7" s="37">
        <v>73.180000000000007</v>
      </c>
      <c r="Z7" s="37">
        <v>68.83</v>
      </c>
      <c r="AA7" s="37">
        <v>73.44</v>
      </c>
      <c r="AB7" s="37">
        <v>71.03</v>
      </c>
      <c r="AC7" s="37">
        <v>73.47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2299.6</v>
      </c>
      <c r="BG7" s="37">
        <v>2172.7800000000002</v>
      </c>
      <c r="BH7" s="37">
        <v>2032.37</v>
      </c>
      <c r="BI7" s="37">
        <v>1928.09</v>
      </c>
      <c r="BJ7" s="37">
        <v>1388.55</v>
      </c>
      <c r="BK7" s="37">
        <v>1554.05</v>
      </c>
      <c r="BL7" s="37">
        <v>1671.86</v>
      </c>
      <c r="BM7" s="37">
        <v>1434.89</v>
      </c>
      <c r="BN7" s="37">
        <v>1298.9100000000001</v>
      </c>
      <c r="BO7" s="37">
        <v>1243.71</v>
      </c>
      <c r="BP7" s="37">
        <v>1225.44</v>
      </c>
      <c r="BQ7" s="37">
        <v>37.520000000000003</v>
      </c>
      <c r="BR7" s="37">
        <v>40.86</v>
      </c>
      <c r="BS7" s="37">
        <v>42.16</v>
      </c>
      <c r="BT7" s="37">
        <v>46.21</v>
      </c>
      <c r="BU7" s="37">
        <v>48.51</v>
      </c>
      <c r="BV7" s="37">
        <v>53.01</v>
      </c>
      <c r="BW7" s="37">
        <v>50.54</v>
      </c>
      <c r="BX7" s="37">
        <v>66.22</v>
      </c>
      <c r="BY7" s="37">
        <v>69.87</v>
      </c>
      <c r="BZ7" s="37">
        <v>74.3</v>
      </c>
      <c r="CA7" s="37">
        <v>75.58</v>
      </c>
      <c r="CB7" s="37">
        <v>306.13</v>
      </c>
      <c r="CC7" s="37">
        <v>285.19</v>
      </c>
      <c r="CD7" s="37">
        <v>287.68</v>
      </c>
      <c r="CE7" s="37">
        <v>263.75</v>
      </c>
      <c r="CF7" s="37">
        <v>238.65</v>
      </c>
      <c r="CG7" s="37">
        <v>299.39</v>
      </c>
      <c r="CH7" s="37">
        <v>320.36</v>
      </c>
      <c r="CI7" s="37">
        <v>246.72</v>
      </c>
      <c r="CJ7" s="37">
        <v>234.96</v>
      </c>
      <c r="CK7" s="37">
        <v>221.81</v>
      </c>
      <c r="CL7" s="37">
        <v>215.23</v>
      </c>
      <c r="CM7" s="37">
        <v>40.47</v>
      </c>
      <c r="CN7" s="37">
        <v>40.31</v>
      </c>
      <c r="CO7" s="37">
        <v>39.43</v>
      </c>
      <c r="CP7" s="37">
        <v>37.549999999999997</v>
      </c>
      <c r="CQ7" s="37">
        <v>38.75</v>
      </c>
      <c r="CR7" s="37">
        <v>36.200000000000003</v>
      </c>
      <c r="CS7" s="37">
        <v>34.74</v>
      </c>
      <c r="CT7" s="37">
        <v>41.35</v>
      </c>
      <c r="CU7" s="37">
        <v>42.9</v>
      </c>
      <c r="CV7" s="37">
        <v>43.36</v>
      </c>
      <c r="CW7" s="37">
        <v>42.66</v>
      </c>
      <c r="CX7" s="37">
        <v>80.16</v>
      </c>
      <c r="CY7" s="37">
        <v>80.930000000000007</v>
      </c>
      <c r="CZ7" s="37">
        <v>81.45</v>
      </c>
      <c r="DA7" s="37">
        <v>79.69</v>
      </c>
      <c r="DB7" s="37">
        <v>79.92</v>
      </c>
      <c r="DC7" s="37">
        <v>71.069999999999993</v>
      </c>
      <c r="DD7" s="37">
        <v>70.14</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2019-02-01T05:59:20Z</cp:lastPrinted>
  <dcterms:created xsi:type="dcterms:W3CDTF">2018-12-03T09:14:05Z</dcterms:created>
  <dcterms:modified xsi:type="dcterms:W3CDTF">2019-02-01T06:02:45Z</dcterms:modified>
  <cp:category/>
</cp:coreProperties>
</file>