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03財政課\財政係\【交付税担当】\R1年度\【R1】16_その他調査・照会等\20200324_平成30年度財政状況資料集（１回目）の県ＨＰ掲載について\"/>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<sst xmlns="http://schemas.openxmlformats.org/spreadsheetml/2006/main" count="1088" uniqueCount="621">
  <si>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</si>
  <si>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</si>
  <si>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</si>
  <si>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</si>
  <si>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</si>
  <si>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</si>
  <si>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</si>
  <si>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</si>
  <si>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</si>
  <si>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</si>
  <si>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</si>
  <si>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</si>
  <si>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</si>
  <si>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</si>
  <si>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</si>
  <si>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</si>
  <si>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</si>
  <si>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</si>
  <si>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</si>
  <si>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</si>
  <si>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</si>
  <si>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</si>
  <si>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</si>
  <si>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</si>
  <si>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</si>
  <si>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</si>
  <si>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</si>
  <si>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</si>
  <si>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</si>
  <si>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</si>
  <si>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</si>
  <si>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</si>
  <si>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</si>
  <si>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</si>
  <si>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</si>
  <si>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</si>
  <si>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</si>
  <si>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</si>
  <si>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</si>
  <si>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</si>
  <si>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</si>
  <si>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</si>
  <si>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</si>
  <si>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</si>
  <si>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</si>
  <si>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</si>
  <si>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</si>
  <si>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</si>
  <si>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</si>
  <si>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</si>
  <si>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</si>
  <si>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</si>
  <si>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</si>
  <si>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</si>
  <si>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</si>
  <si>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</si>
  <si>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</si>
  <si>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</si>
  <si>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</si>
  <si>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</si>
  <si>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</si>
  <si>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</si>
  <si>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</si>
  <si>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</si>
  <si>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</si>
  <si>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</si>
  <si>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</si>
  <si>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</si>
  <si>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</si>
  <si>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</si>
  <si>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</si>
  <si>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</si>
  <si>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</si>
  <si>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</si>
  <si>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</si>
  <si>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</si>
  <si>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</si>
  <si>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</si>
  <si>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</si>
  <si>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</si>
  <si>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</si>
  <si>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</si>
  <si>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</si>
  <si>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</si>
  <si>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</si>
  <si>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</si>
  <si>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</si>
  <si>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</si>
  <si>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</si>
  <si>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</si>
  <si>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</si>
  <si>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</si>
  <si>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</si>
  <si>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</si>
  <si>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</si>
  <si>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</si>
  <si>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</si>
  <si>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</si>
  <si>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</si>
  <si>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</si>
  <si>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</si>
  <si>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</si>
  <si>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</si>
  <si>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</si>
  <si>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</si>
  <si>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</si>
  <si>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</si>
  <si>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</si>
  <si>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</si>
  <si>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</si>
  <si>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</si>
  <si>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</si>
  <si>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</si>
  <si>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</si>
  <si>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</si>
  <si>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</si>
  <si>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</si>
  <si>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</si>
  <si>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</si>
  <si>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</si>
  <si>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</si>
  <si>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</si>
  <si>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</si>
  <si>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</si>
  <si>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</si>
  <si>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</si>
  <si>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</si>
  <si>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</si>
  <si>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</si>
  <si>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</si>
  <si>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</si>
  <si>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</si>
  <si>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</si>
  <si>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</si>
  <si>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</si>
  <si>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</si>
  <si>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</si>
  <si>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</si>
  <si>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</si>
  <si>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</si>
  <si>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</si>
  <si>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</si>
  <si>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</si>
  <si>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</si>
  <si>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</si>
  <si>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</si>
  <si>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</si>
  <si>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</si>
  <si>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</si>
  <si>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</si>
  <si>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</si>
  <si>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</si>
  <si>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</si>
  <si>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</si>
  <si>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</si>
  <si>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</si>
  <si>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</si>
  <si>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</si>
  <si>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</si>
  <si>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</si>
  <si>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</si>
  <si>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</si>
  <si>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</si>
  <si>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</si>
  <si>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</si>
  <si>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</si>
  <si>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</si>
  <si>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</si>
  <si>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</si>
  <si>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</si>
  <si>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</si>
  <si>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</si>
  <si>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</si>
  <si>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</si>
  <si>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</si>
  <si>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</si>
  <si>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</si>
  <si>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</si>
  <si>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</si>
  <si>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</si>
  <si>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</si>
  <si>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</si>
  <si>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</si>
  <si>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</si>
  <si>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</si>
  <si>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</si>
  <si>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</si>
  <si>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</si>
  <si>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</si>
  <si>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</si>
  <si>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</si>
  <si>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</si>
  <si>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</si>
  <si>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</si>
  <si>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</si>
  <si>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</si>
  <si>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</si>
  <si>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</si>
  <si>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</si>
  <si>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</si>
  <si>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</si>
  <si>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</si>
  <si>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</si>
  <si>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</si>
  <si>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</si>
  <si>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</si>
  <si>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</si>
  <si>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</si>
  <si>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</si>
  <si>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</si>
  <si>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</si>
  <si>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</si>
  <si>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</si>
  <si>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山梨県市川三郷町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</si>
  <si>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</si>
  <si>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</si>
  <si>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</si>
  <si>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</si>
  <si>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</si>
  <si>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</si>
  <si>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</si>
  <si>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</si>
  <si>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</si>
  <si>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</si>
  <si>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</si>
  <si>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</si>
  <si>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</si>
  <si>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</si>
  <si>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</si>
  <si>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</si>
  <si>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</si>
  <si>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</si>
  <si>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</si>
  <si>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</si>
  <si>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</si>
  <si>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</si>
  <si>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</si>
  <si>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</si>
  <si>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</si>
  <si>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</si>
  <si>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</si>
  <si>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</si>
  <si>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</si>
  <si>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</si>
  <si>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</si>
  <si>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</si>
  <si>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</si>
  <si>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</si>
  <si>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</si>
  <si>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</si>
  <si>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</si>
  <si>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</si>
  <si>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</si>
  <si>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</si>
  <si>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</si>
  <si>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</si>
  <si>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</si>
  <si>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</si>
  <si>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</si>
  <si>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</si>
  <si>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</si>
  <si>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</si>
  <si>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</si>
  <si>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</si>
  <si>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</si>
  <si>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</si>
  <si>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</si>
  <si>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</si>
  <si>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</si>
  <si>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</si>
  <si>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</si>
  <si>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</si>
  <si>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</si>
  <si>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</si>
  <si>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</si>
  <si>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</si>
  <si>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</si>
  <si>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</si>
  <si>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</si>
  <si>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</si>
  <si>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</si>
  <si>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</si>
  <si>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</si>
  <si>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</si>
  <si>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</si>
  <si>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</si>
  <si>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</si>
  <si>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</si>
  <si>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</si>
  <si>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</si>
  <si>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</si>
  <si>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</si>
  <si>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</si>
  <si>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</si>
  <si>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</si>
  <si>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</si>
  <si>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</si>
  <si>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</si>
  <si>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</si>
  <si>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</si>
  <si>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</si>
  <si>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</si>
  <si>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</si>
  <si>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</si>
  <si>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</si>
  <si>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</si>
  <si>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</si>
  <si>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</si>
  <si>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</si>
  <si>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</si>
  <si>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</si>
  <si>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</si>
  <si>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</si>
  <si>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</si>
  <si>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</si>
  <si>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</si>
  <si>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</si>
  <si>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</si>
  <si>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</si>
  <si>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</si>
  <si>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</si>
  <si>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</si>
  <si>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</si>
  <si>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</si>
  <si>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</si>
  <si>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</si>
  <si>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</si>
  <si>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</si>
  <si>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</si>
  <si>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</si>
  <si>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</si>
  <si>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</si>
  <si>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</si>
  <si>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</si>
  <si>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</si>
  <si>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</si>
  <si>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</si>
  <si>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</si>
  <si>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</si>
  <si>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</si>
  <si>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</si>
  <si>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</si>
  <si>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</si>
  <si>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</si>
  <si>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</si>
  <si>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</si>
  <si>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</si>
  <si>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</si>
  <si>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</si>
  <si>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</si>
  <si>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</si>
  <si>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</si>
  <si>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</si>
  <si>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</si>
  <si>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</si>
  <si>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</si>
  <si>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</si>
  <si>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</si>
  <si>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</si>
  <si>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</si>
  <si>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</si>
  <si>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</si>
  <si>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</si>
  <si>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山梨県市川三郷町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</si>
  <si>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</si>
  <si>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</si>
  <si>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</si>
  <si>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</si>
  <si>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</si>
  <si>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</si>
  <si>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</si>
  <si>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</si>
  <si>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</si>
  <si>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</si>
  <si>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</si>
  <si>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</si>
  <si>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</si>
  <si>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</si>
  <si>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</si>
  <si>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</si>
  <si>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</si>
  <si>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</si>
  <si>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</si>
  <si>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</si>
  <si>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</si>
  <si>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</si>
  <si>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</si>
  <si>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</si>
  <si>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</si>
  <si>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</si>
  <si>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</si>
  <si>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</si>
  <si>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</si>
  <si>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</si>
  <si>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</si>
  <si>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</si>
  <si>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</si>
  <si>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</si>
  <si>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</si>
  <si>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</si>
  <si>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</si>
  <si>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</si>
  <si>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</si>
  <si>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</si>
  <si>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</si>
  <si>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</si>
  <si>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</si>
  <si>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</si>
  <si>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</si>
  <si>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</si>
  <si>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</si>
  <si>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</si>
  <si>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</si>
  <si>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戸別浄化槽整備推進事業特別会計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</si>
  <si>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</si>
  <si>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</si>
  <si>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</si>
  <si>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</si>
  <si>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</si>
  <si>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</si>
  <si>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</si>
  <si>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</si>
  <si>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</si>
  <si>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</si>
  <si>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</si>
  <si>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</si>
  <si>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</si>
  <si>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</si>
  <si>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</si>
  <si>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</si>
  <si>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</si>
  <si>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</si>
  <si>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</si>
  <si>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</si>
  <si>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</si>
  <si>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</si>
  <si>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</si>
  <si>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</si>
  <si>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</si>
  <si>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</si>
  <si>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</si>
  <si>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</si>
  <si>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</si>
  <si>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</si>
  <si>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</si>
  <si>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</si>
  <si>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</si>
  <si>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</si>
  <si>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</si>
  <si>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</si>
  <si>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</si>
  <si>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</si>
  <si>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</si>
  <si>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</si>
  <si>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</si>
  <si>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</si>
  <si>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</si>
  <si>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</si>
  <si>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</si>
  <si>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</si>
  <si>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</si>
  <si>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</si>
  <si>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</si>
  <si>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</si>
  <si>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</si>
  <si>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</si>
  <si>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</si>
  <si>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</si>
  <si>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</si>
  <si>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</si>
  <si>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</si>
  <si>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</si>
  <si>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</si>
  <si>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</si>
  <si>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</si>
  <si>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</si>
  <si>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</si>
  <si>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</si>
  <si>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</si>
  <si>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</si>
  <si>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</si>
  <si>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</si>
  <si>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</si>
  <si>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</si>
  <si>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</si>
  <si>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</si>
  <si>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</si>
  <si>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</si>
  <si>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</si>
  <si>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</si>
  <si>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</si>
  <si>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</si>
  <si>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</si>
  <si>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</si>
  <si>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</si>
  <si>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</si>
  <si>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</si>
  <si>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</si>
  <si>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</si>
  <si>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</si>
  <si>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</si>
  <si>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</si>
  <si>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</si>
  <si>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</si>
  <si>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</si>
  <si>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</si>
  <si>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</si>
  <si>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</si>
  <si>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</si>
  <si>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</si>
  <si>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</si>
  <si>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</si>
  <si>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</si>
  <si>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</si>
  <si>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</si>
  <si>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</si>
  <si>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</si>
  <si>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</si>
  <si>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</si>
  <si>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</si>
  <si>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</si>
  <si>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</si>
  <si>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</si>
  <si>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</si>
  <si>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</si>
  <si>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</si>
  <si>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</si>
  <si>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</si>
  <si>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</si>
  <si>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</si>
  <si>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</si>
  <si>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</si>
  <si>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</si>
  <si>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</si>
  <si>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</si>
  <si>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</si>
  <si>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</si>
  <si>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</si>
  <si>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</si>
  <si>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</si>
  <si>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</si>
  <si>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</si>
  <si>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</si>
  <si>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</si>
  <si>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</si>
  <si>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</si>
  <si>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</si>
  <si>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</si>
  <si>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</si>
  <si>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</si>
  <si>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</si>
  <si>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</si>
  <si>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</si>
  <si>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</si>
  <si>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</si>
  <si>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</si>
  <si>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</si>
  <si>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</si>
  <si>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</si>
  <si>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</si>
  <si>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</si>
  <si>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</si>
  <si>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</si>
  <si>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</si>
  <si>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</si>
  <si>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</si>
  <si>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</si>
  <si>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</si>
  <si>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</si>
  <si>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</si>
  <si>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</si>
  <si>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</si>
  <si>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</si>
  <si>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1.42</t>
  </si>
  <si>
    <t>▲ 9.71</t>
  </si>
  <si>
    <t>一般会計</t>
  </si>
  <si>
    <t>介護保険特別会計</t>
  </si>
  <si>
    <t>上水道事業会計</t>
  </si>
  <si>
    <t>国民健康保険特別会計</t>
  </si>
  <si>
    <t>公共下水道事業特別会計</t>
  </si>
  <si>
    <t>簡易水道特別会計</t>
  </si>
  <si>
    <t>歌舞伎文化公園管理特別会計</t>
  </si>
  <si>
    <t>恩賜県有財産保護管理事業特別会計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</si>
  <si>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</si>
  <si>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</si>
  <si>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</si>
  <si>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</si>
  <si>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</si>
  <si>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</si>
  <si>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</si>
  <si>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</si>
  <si>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</si>
  <si>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</si>
  <si>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4"/>
  </si>
  <si>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4"/>
  </si>
  <si>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4"/>
  </si>
  <si>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4"/>
  </si>
  <si>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4"/>
  </si>
  <si>
    <t>峡南広域行政組合　一般会計</t>
    <rPh sb="0" eb="2">
      <t>キョウナン</t>
    </rPh>
    <rPh sb="2" eb="4">
      <t>コウイキ</t>
    </rPh>
    <rPh sb="4" eb="6">
      <t>ギョウセイ</t>
    </rPh>
    <rPh sb="6" eb="8">
      <t>クミアイ</t>
    </rPh>
    <rPh sb="9" eb="11">
      <t>イッパン</t>
    </rPh>
    <rPh sb="11" eb="13">
      <t>カイケイ</t>
    </rPh>
    <phoneticPr fontId="34"/>
  </si>
  <si>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4"/>
  </si>
  <si>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4"/>
  </si>
  <si>
    <t>三郡衛生組合　一般会計</t>
    <rPh sb="0" eb="2">
      <t>サングン</t>
    </rPh>
    <rPh sb="2" eb="4">
      <t>エイセイ</t>
    </rPh>
    <rPh sb="4" eb="6">
      <t>クミアイ</t>
    </rPh>
    <rPh sb="7" eb="9">
      <t>イッパン</t>
    </rPh>
    <rPh sb="9" eb="11">
      <t>カイケイ</t>
    </rPh>
    <phoneticPr fontId="34"/>
  </si>
  <si>
    <t>三郡衛生組合　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4"/>
  </si>
  <si>
    <t>三郡衛生組合　火葬事業特別会計</t>
    <rPh sb="0" eb="2">
      <t>サングン</t>
    </rPh>
    <rPh sb="2" eb="4">
      <t>エイセイ</t>
    </rPh>
    <rPh sb="4" eb="6">
      <t>クミアイ</t>
    </rPh>
    <rPh sb="7" eb="9">
      <t>カソウ</t>
    </rPh>
    <rPh sb="9" eb="11">
      <t>ジギョウ</t>
    </rPh>
    <rPh sb="11" eb="13">
      <t>トクベツ</t>
    </rPh>
    <rPh sb="13" eb="15">
      <t>カイケイ</t>
    </rPh>
    <phoneticPr fontId="34"/>
  </si>
  <si>
    <t>峡南衛生組合　一般会計</t>
    <rPh sb="0" eb="2">
      <t>キョウナン</t>
    </rPh>
    <rPh sb="2" eb="4">
      <t>エイセイ</t>
    </rPh>
    <rPh sb="4" eb="6">
      <t>クミアイ</t>
    </rPh>
    <rPh sb="7" eb="9">
      <t>イッパン</t>
    </rPh>
    <rPh sb="9" eb="11">
      <t>カイケイ</t>
    </rPh>
    <phoneticPr fontId="34"/>
  </si>
  <si>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4"/>
  </si>
  <si>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4"/>
  </si>
  <si>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4"/>
  </si>
  <si>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4"/>
  </si>
  <si>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4"/>
  </si>
  <si>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4"/>
  </si>
  <si>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4"/>
  </si>
  <si>
    <t>峡南医療センター企業団会計</t>
    <rPh sb="0" eb="2">
      <t>キョウナン</t>
    </rPh>
    <rPh sb="2" eb="4">
      <t>イリョウ</t>
    </rPh>
    <rPh sb="8" eb="10">
      <t>キギョウ</t>
    </rPh>
    <rPh sb="10" eb="11">
      <t>ダン</t>
    </rPh>
    <rPh sb="11" eb="13">
      <t>カイケイ</t>
    </rPh>
    <phoneticPr fontId="34"/>
  </si>
  <si>
    <t>-</t>
    <phoneticPr fontId="2"/>
  </si>
  <si>
    <t>-</t>
    <phoneticPr fontId="2"/>
  </si>
  <si>
    <t>-</t>
    <phoneticPr fontId="2"/>
  </si>
  <si>
    <t>地域振興基金</t>
    <rPh sb="0" eb="6">
      <t>チイキシンコウキキン</t>
    </rPh>
    <phoneticPr fontId="18"/>
  </si>
  <si>
    <t>地域福祉基金</t>
    <rPh sb="0" eb="2">
      <t>チイキ</t>
    </rPh>
    <rPh sb="2" eb="4">
      <t>フクシ</t>
    </rPh>
    <rPh sb="4" eb="6">
      <t>キキン</t>
    </rPh>
    <phoneticPr fontId="18"/>
  </si>
  <si>
    <t>ふるさと水と土保全対策基金</t>
    <rPh sb="4" eb="5">
      <t>ミズ</t>
    </rPh>
    <rPh sb="6" eb="7">
      <t>ツチ</t>
    </rPh>
    <rPh sb="7" eb="9">
      <t>ホゼン</t>
    </rPh>
    <rPh sb="9" eb="11">
      <t>タイサク</t>
    </rPh>
    <rPh sb="11" eb="13">
      <t>キキン</t>
    </rPh>
    <phoneticPr fontId="18"/>
  </si>
  <si>
    <t>まごころ基金</t>
    <rPh sb="4" eb="6">
      <t>キキン</t>
    </rPh>
    <phoneticPr fontId="18"/>
  </si>
  <si>
    <t>大門碑林公園石造物購入等整備基金</t>
    <rPh sb="0" eb="2">
      <t>ダイモン</t>
    </rPh>
    <rPh sb="2" eb="4">
      <t>ヒリン</t>
    </rPh>
    <rPh sb="4" eb="6">
      <t>コウエン</t>
    </rPh>
    <rPh sb="6" eb="8">
      <t>セキゾウ</t>
    </rPh>
    <rPh sb="8" eb="9">
      <t>モノ</t>
    </rPh>
    <rPh sb="9" eb="11">
      <t>コウニュウ</t>
    </rPh>
    <rPh sb="11" eb="12">
      <t>トウ</t>
    </rPh>
    <rPh sb="12" eb="14">
      <t>セイビ</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</si>
</sst>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2A23-4DF7-9C51-BB2CAE9EB3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61215</c:v>
                </c:pt>
                <c:pt idx="1">
                  <c:v>89965</c:v>
                </c:pt>
                <c:pt idx="2">
                  <c:v>85612</c:v>
                </c:pt>
                <c:pt idx="3">
                  <c:v>78083</c:v>
                </c:pt>
                <c:pt idx="4">
                  <c:v>166918</c:v>
                </c:pt>
              </c:numCache>
            </c:numRef>
          </c:val>
          <c:smooth val="0"/>
          <c:extLst xmlns:c16r2="http://schemas.microsoft.com/office/drawing/2015/06/chart">
            <c:ext xmlns:c16="http://schemas.microsoft.com/office/drawing/2014/chart" uri="{C3380CC4-5D6E-409C-BE32-E72D297353CC}">
              <c16:uniqueId val="{00000001-2A23-4DF7-9C51-BB2CAE9EB398}"/>
            </c:ext>
          </c:extLst>
        </c:ser>
        <c:dLbls>
          <c:showLegendKey val="0"/>
          <c:showVal val="0"/>
          <c:showCatName val="0"/>
          <c:showSerName val="0"/>
          <c:showPercent val="0"/>
          <c:showBubbleSize val="0"/>
        </c:dLbls>
        <c:marker val="1"/>
        <c:smooth val="0"/>
        <c:axId val="486868920"/>
        <c:axId val="486866176"/>
      </c:lineChart>
      <c:catAx>
        <c:axId val="486868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866176"/>
        <c:crosses val="autoZero"/>
        <c:auto val="1"/>
        <c:lblAlgn val="ctr"/>
        <c:lblOffset val="100"/>
        <c:tickLblSkip val="1"/>
        <c:tickMarkSkip val="1"/>
        <c:noMultiLvlLbl val="0"/>
      </c:catAx>
      <c:valAx>
        <c:axId val="4868661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868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11.79</c:v>
                </c:pt>
                <c:pt idx="1">
                  <c:v>18.190000000000001</c:v>
                </c:pt>
                <c:pt idx="2">
                  <c:v>11.88</c:v>
                </c:pt>
                <c:pt idx="3">
                  <c:v>7.88</c:v>
                </c:pt>
                <c:pt idx="4">
                  <c:v>7.22</c:v>
                </c:pt>
              </c:numCache>
            </c:numRef>
          </c:val>
          <c:extLst xmlns:c16r2="http://schemas.microsoft.com/office/drawing/2015/06/chart">
            <c:ext xmlns:c16="http://schemas.microsoft.com/office/drawing/2014/chart" uri="{C3380CC4-5D6E-409C-BE32-E72D297353CC}">
              <c16:uniqueId val="{00000000-49B7-49CE-AC7F-5CC523F94A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25.09</c:v>
                </c:pt>
                <c:pt idx="1">
                  <c:v>26.5</c:v>
                </c:pt>
                <c:pt idx="2">
                  <c:v>37.24</c:v>
                </c:pt>
                <c:pt idx="3">
                  <c:v>40.03</c:v>
                </c:pt>
                <c:pt idx="4">
                  <c:v>31.56</c:v>
                </c:pt>
              </c:numCache>
            </c:numRef>
          </c:val>
          <c:extLst xmlns:c16r2="http://schemas.microsoft.com/office/drawing/2015/06/chart">
            <c:ext xmlns:c16="http://schemas.microsoft.com/office/drawing/2014/chart" uri="{C3380CC4-5D6E-409C-BE32-E72D297353CC}">
              <c16:uniqueId val="{00000001-49B7-49CE-AC7F-5CC523F94A93}"/>
            </c:ext>
          </c:extLst>
        </c:ser>
        <c:dLbls>
          <c:showLegendKey val="0"/>
          <c:showVal val="0"/>
          <c:showCatName val="0"/>
          <c:showSerName val="0"/>
          <c:showPercent val="0"/>
          <c:showBubbleSize val="0"/>
        </c:dLbls>
        <c:gapWidth val="250"/>
        <c:overlap val="100"/>
        <c:axId val="486863824"/>
        <c:axId val="486875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8.74</c:v>
                </c:pt>
                <c:pt idx="1">
                  <c:v>8.2200000000000006</c:v>
                </c:pt>
                <c:pt idx="2">
                  <c:v>3.42</c:v>
                </c:pt>
                <c:pt idx="3">
                  <c:v>-1.42</c:v>
                </c:pt>
                <c:pt idx="4">
                  <c:v>-9.7100000000000009</c:v>
                </c:pt>
              </c:numCache>
            </c:numRef>
          </c:val>
          <c:smooth val="0"/>
          <c:extLst xmlns:c16r2="http://schemas.microsoft.com/office/drawing/2015/06/chart">
            <c:ext xmlns:c16="http://schemas.microsoft.com/office/drawing/2014/chart" uri="{C3380CC4-5D6E-409C-BE32-E72D297353CC}">
              <c16:uniqueId val="{00000002-49B7-49CE-AC7F-5CC523F94A93}"/>
            </c:ext>
          </c:extLst>
        </c:ser>
        <c:dLbls>
          <c:showLegendKey val="0"/>
          <c:showVal val="0"/>
          <c:showCatName val="0"/>
          <c:showSerName val="0"/>
          <c:showPercent val="0"/>
          <c:showBubbleSize val="0"/>
        </c:dLbls>
        <c:marker val="1"/>
        <c:smooth val="0"/>
        <c:axId val="486863824"/>
        <c:axId val="486875192"/>
      </c:lineChart>
      <c:catAx>
        <c:axId val="48686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875192"/>
        <c:crosses val="autoZero"/>
        <c:auto val="1"/>
        <c:lblAlgn val="ctr"/>
        <c:lblOffset val="100"/>
        <c:tickLblSkip val="1"/>
        <c:tickMarkSkip val="1"/>
        <c:noMultiLvlLbl val="0"/>
      </c:catAx>
      <c:valAx>
        <c:axId val="486875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6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0.06</c:v>
                </c:pt>
                <c:pt idx="4">
                  <c:v>#N/A</c:v>
                </c:pt>
                <c:pt idx="5">
                  <c:v>7.0000000000000007E-2</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A07B-4062-BE56-4BFC520AB3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07B-4062-BE56-4BFC520AB338}"/>
            </c:ext>
          </c:extLst>
        </c:ser>
        <c:ser>
          <c:idx val="2"/>
          <c:order val="2"/>
          <c:tx>
            <c:strRef>
              <c:f>データシート!$A$29</c:f>
              <c:strCache>
                <c:ptCount val="1"/>
                <c:pt idx="0">
                  <c:v>恩賜県有財産保護管理事業特別会計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A07B-4062-BE56-4BFC520AB338}"/>
            </c:ext>
          </c:extLst>
        </c:ser>
        <c:ser>
          <c:idx val="3"/>
          <c:order val="3"/>
          <c:tx>
            <c:strRef>
              <c:f>データシート!$A$30</c:f>
              <c:strCache>
                <c:ptCount val="1"/>
                <c:pt idx="0">
                  <c:v>歌舞伎文化公園管理特別会計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A07B-4062-BE56-4BFC520AB338}"/>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0.18</c:v>
                </c:pt>
                <c:pt idx="4">
                  <c:v>#N/A</c:v>
                </c:pt>
                <c:pt idx="5">
                  <c:v>0.34</c:v>
                </c:pt>
                <c:pt idx="6">
                  <c:v>#N/A</c:v>
                </c:pt>
                <c:pt idx="7">
                  <c:v>0.28000000000000003</c:v>
                </c:pt>
                <c:pt idx="8">
                  <c:v>#N/A</c:v>
                </c:pt>
                <c:pt idx="9">
                  <c:v>0.19</c:v>
                </c:pt>
              </c:numCache>
            </c:numRef>
          </c:val>
          <c:extLst xmlns:c16r2="http://schemas.microsoft.com/office/drawing/2015/06/chart">
            <c:ext xmlns:c16="http://schemas.microsoft.com/office/drawing/2014/chart" uri="{C3380CC4-5D6E-409C-BE32-E72D297353CC}">
              <c16:uniqueId val="{00000004-A07B-4062-BE56-4BFC520AB33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0.26</c:v>
                </c:pt>
                <c:pt idx="4">
                  <c:v>#N/A</c:v>
                </c:pt>
                <c:pt idx="5">
                  <c:v>0.33</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5-A07B-4062-BE56-4BFC520AB33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2.19</c:v>
                </c:pt>
                <c:pt idx="2">
                  <c:v>#N/A</c:v>
                </c:pt>
                <c:pt idx="3">
                  <c:v>2.74</c:v>
                </c:pt>
                <c:pt idx="4">
                  <c:v>#N/A</c:v>
                </c:pt>
                <c:pt idx="5">
                  <c:v>2.11</c:v>
                </c:pt>
                <c:pt idx="6">
                  <c:v>#N/A</c:v>
                </c:pt>
                <c:pt idx="7">
                  <c:v>2.1</c:v>
                </c:pt>
                <c:pt idx="8">
                  <c:v>#N/A</c:v>
                </c:pt>
                <c:pt idx="9">
                  <c:v>0.51</c:v>
                </c:pt>
              </c:numCache>
            </c:numRef>
          </c:val>
          <c:extLst xmlns:c16r2="http://schemas.microsoft.com/office/drawing/2015/06/chart">
            <c:ext xmlns:c16="http://schemas.microsoft.com/office/drawing/2014/chart" uri="{C3380CC4-5D6E-409C-BE32-E72D297353CC}">
              <c16:uniqueId val="{00000006-A07B-4062-BE56-4BFC520AB338}"/>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1.02</c:v>
                </c:pt>
                <c:pt idx="2">
                  <c:v>#N/A</c:v>
                </c:pt>
                <c:pt idx="3">
                  <c:v>0.96</c:v>
                </c:pt>
                <c:pt idx="4">
                  <c:v>#N/A</c:v>
                </c:pt>
                <c:pt idx="5">
                  <c:v>1.97</c:v>
                </c:pt>
                <c:pt idx="6">
                  <c:v>#N/A</c:v>
                </c:pt>
                <c:pt idx="7">
                  <c:v>1.95</c:v>
                </c:pt>
                <c:pt idx="8">
                  <c:v>#N/A</c:v>
                </c:pt>
                <c:pt idx="9">
                  <c:v>2.36</c:v>
                </c:pt>
              </c:numCache>
            </c:numRef>
          </c:val>
          <c:extLst xmlns:c16r2="http://schemas.microsoft.com/office/drawing/2015/06/chart">
            <c:ext xmlns:c16="http://schemas.microsoft.com/office/drawing/2014/chart" uri="{C3380CC4-5D6E-409C-BE32-E72D297353CC}">
              <c16:uniqueId val="{00000007-A07B-4062-BE56-4BFC520AB33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0.81</c:v>
                </c:pt>
                <c:pt idx="2">
                  <c:v>#N/A</c:v>
                </c:pt>
                <c:pt idx="3">
                  <c:v>1.32</c:v>
                </c:pt>
                <c:pt idx="4">
                  <c:v>#N/A</c:v>
                </c:pt>
                <c:pt idx="5">
                  <c:v>1.41</c:v>
                </c:pt>
                <c:pt idx="6">
                  <c:v>#N/A</c:v>
                </c:pt>
                <c:pt idx="7">
                  <c:v>2.08</c:v>
                </c:pt>
                <c:pt idx="8">
                  <c:v>#N/A</c:v>
                </c:pt>
                <c:pt idx="9">
                  <c:v>3.14</c:v>
                </c:pt>
              </c:numCache>
            </c:numRef>
          </c:val>
          <c:extLst xmlns:c16r2="http://schemas.microsoft.com/office/drawing/2015/06/chart">
            <c:ext xmlns:c16="http://schemas.microsoft.com/office/drawing/2014/chart" uri="{C3380CC4-5D6E-409C-BE32-E72D297353CC}">
              <c16:uniqueId val="{00000008-A07B-4062-BE56-4BFC520AB3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11.71</c:v>
                </c:pt>
                <c:pt idx="2">
                  <c:v>#N/A</c:v>
                </c:pt>
                <c:pt idx="3">
                  <c:v>18.09</c:v>
                </c:pt>
                <c:pt idx="4">
                  <c:v>#N/A</c:v>
                </c:pt>
                <c:pt idx="5">
                  <c:v>11.8</c:v>
                </c:pt>
                <c:pt idx="6">
                  <c:v>#N/A</c:v>
                </c:pt>
                <c:pt idx="7">
                  <c:v>7.81</c:v>
                </c:pt>
                <c:pt idx="8">
                  <c:v>#N/A</c:v>
                </c:pt>
                <c:pt idx="9">
                  <c:v>7.14</c:v>
                </c:pt>
              </c:numCache>
            </c:numRef>
          </c:val>
          <c:extLst xmlns:c16r2="http://schemas.microsoft.com/office/drawing/2015/06/chart">
            <c:ext xmlns:c16="http://schemas.microsoft.com/office/drawing/2014/chart" uri="{C3380CC4-5D6E-409C-BE32-E72D297353CC}">
              <c16:uniqueId val="{00000009-A07B-4062-BE56-4BFC520AB338}"/>
            </c:ext>
          </c:extLst>
        </c:ser>
        <c:dLbls>
          <c:showLegendKey val="0"/>
          <c:showVal val="0"/>
          <c:showCatName val="0"/>
          <c:showSerName val="0"/>
          <c:showPercent val="0"/>
          <c:showBubbleSize val="0"/>
        </c:dLbls>
        <c:gapWidth val="150"/>
        <c:overlap val="100"/>
        <c:axId val="486875976"/>
        <c:axId val="486866568"/>
      </c:barChart>
      <c:catAx>
        <c:axId val="48687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866568"/>
        <c:crosses val="autoZero"/>
        <c:auto val="1"/>
        <c:lblAlgn val="ctr"/>
        <c:lblOffset val="100"/>
        <c:tickLblSkip val="1"/>
        <c:tickMarkSkip val="1"/>
        <c:noMultiLvlLbl val="0"/>
      </c:catAx>
      <c:valAx>
        <c:axId val="486866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75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1249</c:v>
                </c:pt>
                <c:pt idx="5">
                  <c:v>1202</c:v>
                </c:pt>
                <c:pt idx="8">
                  <c:v>1240</c:v>
                </c:pt>
                <c:pt idx="11">
                  <c:v>1255</c:v>
                </c:pt>
                <c:pt idx="14">
                  <c:v>1262</c:v>
                </c:pt>
              </c:numCache>
            </c:numRef>
          </c:val>
          <c:extLst xmlns:c16r2="http://schemas.microsoft.com/office/drawing/2015/06/chart">
            <c:ext xmlns:c16="http://schemas.microsoft.com/office/drawing/2014/chart" uri="{C3380CC4-5D6E-409C-BE32-E72D297353CC}">
              <c16:uniqueId val="{00000000-A83E-4BC0-8280-782C87F94A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83E-4BC0-8280-782C87F94A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10</c:v>
                </c:pt>
                <c:pt idx="6">
                  <c:v>10</c:v>
                </c:pt>
                <c:pt idx="9">
                  <c:v>10</c:v>
                </c:pt>
                <c:pt idx="12">
                  <c:v>10</c:v>
                </c:pt>
              </c:numCache>
            </c:numRef>
          </c:val>
          <c:extLst xmlns:c16r2="http://schemas.microsoft.com/office/drawing/2015/06/chart">
            <c:ext xmlns:c16="http://schemas.microsoft.com/office/drawing/2014/chart" uri="{C3380CC4-5D6E-409C-BE32-E72D297353CC}">
              <c16:uniqueId val="{00000002-A83E-4BC0-8280-782C87F94A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115</c:v>
                </c:pt>
                <c:pt idx="3">
                  <c:v>101</c:v>
                </c:pt>
                <c:pt idx="6">
                  <c:v>93</c:v>
                </c:pt>
                <c:pt idx="9">
                  <c:v>61</c:v>
                </c:pt>
                <c:pt idx="12">
                  <c:v>62</c:v>
                </c:pt>
              </c:numCache>
            </c:numRef>
          </c:val>
          <c:extLst xmlns:c16r2="http://schemas.microsoft.com/office/drawing/2015/06/chart">
            <c:ext xmlns:c16="http://schemas.microsoft.com/office/drawing/2014/chart" uri="{C3380CC4-5D6E-409C-BE32-E72D297353CC}">
              <c16:uniqueId val="{00000003-A83E-4BC0-8280-782C87F94A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512</c:v>
                </c:pt>
                <c:pt idx="3">
                  <c:v>512</c:v>
                </c:pt>
                <c:pt idx="6">
                  <c:v>515</c:v>
                </c:pt>
                <c:pt idx="9">
                  <c:v>534</c:v>
                </c:pt>
                <c:pt idx="12">
                  <c:v>557</c:v>
                </c:pt>
              </c:numCache>
            </c:numRef>
          </c:val>
          <c:extLst xmlns:c16r2="http://schemas.microsoft.com/office/drawing/2015/06/chart">
            <c:ext xmlns:c16="http://schemas.microsoft.com/office/drawing/2014/chart" uri="{C3380CC4-5D6E-409C-BE32-E72D297353CC}">
              <c16:uniqueId val="{00000004-A83E-4BC0-8280-782C87F94A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83E-4BC0-8280-782C87F94A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83E-4BC0-8280-782C87F94A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937</c:v>
                </c:pt>
                <c:pt idx="3">
                  <c:v>909</c:v>
                </c:pt>
                <c:pt idx="6">
                  <c:v>1005</c:v>
                </c:pt>
                <c:pt idx="9">
                  <c:v>1067</c:v>
                </c:pt>
                <c:pt idx="12">
                  <c:v>1115</c:v>
                </c:pt>
              </c:numCache>
            </c:numRef>
          </c:val>
          <c:extLst xmlns:c16r2="http://schemas.microsoft.com/office/drawing/2015/06/chart">
            <c:ext xmlns:c16="http://schemas.microsoft.com/office/drawing/2014/chart" uri="{C3380CC4-5D6E-409C-BE32-E72D297353CC}">
              <c16:uniqueId val="{00000007-A83E-4BC0-8280-782C87F94AF2}"/>
            </c:ext>
          </c:extLst>
        </c:ser>
        <c:dLbls>
          <c:showLegendKey val="0"/>
          <c:showVal val="0"/>
          <c:showCatName val="0"/>
          <c:showSerName val="0"/>
          <c:showPercent val="0"/>
          <c:showBubbleSize val="0"/>
        </c:dLbls>
        <c:gapWidth val="100"/>
        <c:overlap val="100"/>
        <c:axId val="486864216"/>
        <c:axId val="48687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324</c:v>
                </c:pt>
                <c:pt idx="2">
                  <c:v>#N/A</c:v>
                </c:pt>
                <c:pt idx="3">
                  <c:v>#N/A</c:v>
                </c:pt>
                <c:pt idx="4">
                  <c:v>330</c:v>
                </c:pt>
                <c:pt idx="5">
                  <c:v>#N/A</c:v>
                </c:pt>
                <c:pt idx="6">
                  <c:v>#N/A</c:v>
                </c:pt>
                <c:pt idx="7">
                  <c:v>383</c:v>
                </c:pt>
                <c:pt idx="8">
                  <c:v>#N/A</c:v>
                </c:pt>
                <c:pt idx="9">
                  <c:v>#N/A</c:v>
                </c:pt>
                <c:pt idx="10">
                  <c:v>417</c:v>
                </c:pt>
                <c:pt idx="11">
                  <c:v>#N/A</c:v>
                </c:pt>
                <c:pt idx="12">
                  <c:v>#N/A</c:v>
                </c:pt>
                <c:pt idx="13">
                  <c:v>482</c:v>
                </c:pt>
                <c:pt idx="14">
                  <c:v>#N/A</c:v>
                </c:pt>
              </c:numCache>
            </c:numRef>
          </c:val>
          <c:smooth val="0"/>
          <c:extLst xmlns:c16r2="http://schemas.microsoft.com/office/drawing/2015/06/chart">
            <c:ext xmlns:c16="http://schemas.microsoft.com/office/drawing/2014/chart" uri="{C3380CC4-5D6E-409C-BE32-E72D297353CC}">
              <c16:uniqueId val="{00000008-A83E-4BC0-8280-782C87F94AF2}"/>
            </c:ext>
          </c:extLst>
        </c:ser>
        <c:dLbls>
          <c:showLegendKey val="0"/>
          <c:showVal val="0"/>
          <c:showCatName val="0"/>
          <c:showSerName val="0"/>
          <c:showPercent val="0"/>
          <c:showBubbleSize val="0"/>
        </c:dLbls>
        <c:marker val="1"/>
        <c:smooth val="0"/>
        <c:axId val="486864216"/>
        <c:axId val="486874016"/>
      </c:lineChart>
      <c:catAx>
        <c:axId val="48686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874016"/>
        <c:crosses val="autoZero"/>
        <c:auto val="1"/>
        <c:lblAlgn val="ctr"/>
        <c:lblOffset val="100"/>
        <c:tickLblSkip val="1"/>
        <c:tickMarkSkip val="1"/>
        <c:noMultiLvlLbl val="0"/>
      </c:catAx>
      <c:valAx>
        <c:axId val="48687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6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13415</c:v>
                </c:pt>
                <c:pt idx="5">
                  <c:v>13673</c:v>
                </c:pt>
                <c:pt idx="8">
                  <c:v>13745</c:v>
                </c:pt>
                <c:pt idx="11">
                  <c:v>13596</c:v>
                </c:pt>
                <c:pt idx="14">
                  <c:v>14172</c:v>
                </c:pt>
              </c:numCache>
            </c:numRef>
          </c:val>
          <c:extLst xmlns:c16r2="http://schemas.microsoft.com/office/drawing/2015/06/chart">
            <c:ext xmlns:c16="http://schemas.microsoft.com/office/drawing/2014/chart" uri="{C3380CC4-5D6E-409C-BE32-E72D297353CC}">
              <c16:uniqueId val="{00000000-E818-4CD7-8FC7-694937138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2063</c:v>
                </c:pt>
                <c:pt idx="5">
                  <c:v>1951</c:v>
                </c:pt>
                <c:pt idx="8">
                  <c:v>1739</c:v>
                </c:pt>
                <c:pt idx="11">
                  <c:v>1369</c:v>
                </c:pt>
                <c:pt idx="14">
                  <c:v>1009</c:v>
                </c:pt>
              </c:numCache>
            </c:numRef>
          </c:val>
          <c:extLst xmlns:c16r2="http://schemas.microsoft.com/office/drawing/2015/06/chart">
            <c:ext xmlns:c16="http://schemas.microsoft.com/office/drawing/2014/chart" uri="{C3380CC4-5D6E-409C-BE32-E72D297353CC}">
              <c16:uniqueId val="{00000001-E818-4CD7-8FC7-694937138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2531</c:v>
                </c:pt>
                <c:pt idx="5">
                  <c:v>2620</c:v>
                </c:pt>
                <c:pt idx="8">
                  <c:v>3223</c:v>
                </c:pt>
                <c:pt idx="11">
                  <c:v>3356</c:v>
                </c:pt>
                <c:pt idx="14">
                  <c:v>2984</c:v>
                </c:pt>
              </c:numCache>
            </c:numRef>
          </c:val>
          <c:extLst xmlns:c16r2="http://schemas.microsoft.com/office/drawing/2015/06/chart">
            <c:ext xmlns:c16="http://schemas.microsoft.com/office/drawing/2014/chart" uri="{C3380CC4-5D6E-409C-BE32-E72D297353CC}">
              <c16:uniqueId val="{00000002-E818-4CD7-8FC7-694937138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159</c:v>
                </c:pt>
                <c:pt idx="3">
                  <c:v>28</c:v>
                </c:pt>
                <c:pt idx="6">
                  <c:v>163</c:v>
                </c:pt>
                <c:pt idx="9">
                  <c:v>244</c:v>
                </c:pt>
                <c:pt idx="12">
                  <c:v>39</c:v>
                </c:pt>
              </c:numCache>
            </c:numRef>
          </c:val>
          <c:extLst xmlns:c16r2="http://schemas.microsoft.com/office/drawing/2015/06/chart">
            <c:ext xmlns:c16="http://schemas.microsoft.com/office/drawing/2014/chart" uri="{C3380CC4-5D6E-409C-BE32-E72D297353CC}">
              <c16:uniqueId val="{00000003-E818-4CD7-8FC7-694937138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818-4CD7-8FC7-694937138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818-4CD7-8FC7-694937138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1517</c:v>
                </c:pt>
                <c:pt idx="3">
                  <c:v>1571</c:v>
                </c:pt>
                <c:pt idx="6">
                  <c:v>1572</c:v>
                </c:pt>
                <c:pt idx="9">
                  <c:v>1684</c:v>
                </c:pt>
                <c:pt idx="12">
                  <c:v>1684</c:v>
                </c:pt>
              </c:numCache>
            </c:numRef>
          </c:val>
          <c:extLst xmlns:c16r2="http://schemas.microsoft.com/office/drawing/2015/06/chart">
            <c:ext xmlns:c16="http://schemas.microsoft.com/office/drawing/2014/chart" uri="{C3380CC4-5D6E-409C-BE32-E72D297353CC}">
              <c16:uniqueId val="{00000006-E818-4CD7-8FC7-694937138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1362</c:v>
                </c:pt>
                <c:pt idx="3">
                  <c:v>1347</c:v>
                </c:pt>
                <c:pt idx="6">
                  <c:v>1298</c:v>
                </c:pt>
                <c:pt idx="9">
                  <c:v>1188</c:v>
                </c:pt>
                <c:pt idx="12">
                  <c:v>1065</c:v>
                </c:pt>
              </c:numCache>
            </c:numRef>
          </c:val>
          <c:extLst xmlns:c16r2="http://schemas.microsoft.com/office/drawing/2015/06/chart">
            <c:ext xmlns:c16="http://schemas.microsoft.com/office/drawing/2014/chart" uri="{C3380CC4-5D6E-409C-BE32-E72D297353CC}">
              <c16:uniqueId val="{00000007-E818-4CD7-8FC7-694937138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9141</c:v>
                </c:pt>
                <c:pt idx="3">
                  <c:v>9027</c:v>
                </c:pt>
                <c:pt idx="6">
                  <c:v>8826</c:v>
                </c:pt>
                <c:pt idx="9">
                  <c:v>8401</c:v>
                </c:pt>
                <c:pt idx="12">
                  <c:v>7925</c:v>
                </c:pt>
              </c:numCache>
            </c:numRef>
          </c:val>
          <c:extLst xmlns:c16r2="http://schemas.microsoft.com/office/drawing/2015/06/chart">
            <c:ext xmlns:c16="http://schemas.microsoft.com/office/drawing/2014/chart" uri="{C3380CC4-5D6E-409C-BE32-E72D297353CC}">
              <c16:uniqueId val="{00000008-E818-4CD7-8FC7-694937138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138</c:v>
                </c:pt>
                <c:pt idx="3">
                  <c:v>130</c:v>
                </c:pt>
                <c:pt idx="6">
                  <c:v>123</c:v>
                </c:pt>
                <c:pt idx="9">
                  <c:v>115</c:v>
                </c:pt>
                <c:pt idx="12">
                  <c:v>107</c:v>
                </c:pt>
              </c:numCache>
            </c:numRef>
          </c:val>
          <c:extLst xmlns:c16r2="http://schemas.microsoft.com/office/drawing/2015/06/chart">
            <c:ext xmlns:c16="http://schemas.microsoft.com/office/drawing/2014/chart" uri="{C3380CC4-5D6E-409C-BE32-E72D297353CC}">
              <c16:uniqueId val="{00000009-E818-4CD7-8FC7-694937138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10532</c:v>
                </c:pt>
                <c:pt idx="3">
                  <c:v>11154</c:v>
                </c:pt>
                <c:pt idx="6">
                  <c:v>11584</c:v>
                </c:pt>
                <c:pt idx="9">
                  <c:v>11839</c:v>
                </c:pt>
                <c:pt idx="12">
                  <c:v>13234</c:v>
                </c:pt>
              </c:numCache>
            </c:numRef>
          </c:val>
          <c:extLst xmlns:c16r2="http://schemas.microsoft.com/office/drawing/2015/06/chart">
            <c:ext xmlns:c16="http://schemas.microsoft.com/office/drawing/2014/chart" uri="{C3380CC4-5D6E-409C-BE32-E72D297353CC}">
              <c16:uniqueId val="{0000000A-E818-4CD7-8FC7-694937138FE6}"/>
            </c:ext>
          </c:extLst>
        </c:ser>
        <c:dLbls>
          <c:showLegendKey val="0"/>
          <c:showVal val="0"/>
          <c:showCatName val="0"/>
          <c:showSerName val="0"/>
          <c:showPercent val="0"/>
          <c:showBubbleSize val="0"/>
        </c:dLbls>
        <c:gapWidth val="100"/>
        <c:overlap val="100"/>
        <c:axId val="486864608"/>
        <c:axId val="486865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4839</c:v>
                </c:pt>
                <c:pt idx="2">
                  <c:v>#N/A</c:v>
                </c:pt>
                <c:pt idx="3">
                  <c:v>#N/A</c:v>
                </c:pt>
                <c:pt idx="4">
                  <c:v>5012</c:v>
                </c:pt>
                <c:pt idx="5">
                  <c:v>#N/A</c:v>
                </c:pt>
                <c:pt idx="6">
                  <c:v>#N/A</c:v>
                </c:pt>
                <c:pt idx="7">
                  <c:v>4858</c:v>
                </c:pt>
                <c:pt idx="8">
                  <c:v>#N/A</c:v>
                </c:pt>
                <c:pt idx="9">
                  <c:v>#N/A</c:v>
                </c:pt>
                <c:pt idx="10">
                  <c:v>5149</c:v>
                </c:pt>
                <c:pt idx="11">
                  <c:v>#N/A</c:v>
                </c:pt>
                <c:pt idx="12">
                  <c:v>#N/A</c:v>
                </c:pt>
                <c:pt idx="13">
                  <c:v>5890</c:v>
                </c:pt>
                <c:pt idx="14">
                  <c:v>#N/A</c:v>
                </c:pt>
              </c:numCache>
            </c:numRef>
          </c:val>
          <c:smooth val="0"/>
          <c:extLst xmlns:c16r2="http://schemas.microsoft.com/office/drawing/2015/06/chart">
            <c:ext xmlns:c16="http://schemas.microsoft.com/office/drawing/2014/chart" uri="{C3380CC4-5D6E-409C-BE32-E72D297353CC}">
              <c16:uniqueId val="{0000000B-E818-4CD7-8FC7-694937138FE6}"/>
            </c:ext>
          </c:extLst>
        </c:ser>
        <c:dLbls>
          <c:showLegendKey val="0"/>
          <c:showVal val="0"/>
          <c:showCatName val="0"/>
          <c:showSerName val="0"/>
          <c:showPercent val="0"/>
          <c:showBubbleSize val="0"/>
        </c:dLbls>
        <c:marker val="1"/>
        <c:smooth val="0"/>
        <c:axId val="486864608"/>
        <c:axId val="486865000"/>
      </c:lineChart>
      <c:catAx>
        <c:axId val="4868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865000"/>
        <c:crosses val="autoZero"/>
        <c:auto val="1"/>
        <c:lblAlgn val="ctr"/>
        <c:lblOffset val="100"/>
        <c:tickLblSkip val="1"/>
        <c:tickMarkSkip val="1"/>
        <c:noMultiLvlLbl val="0"/>
      </c:catAx>
      <c:valAx>
        <c:axId val="486865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86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2209</c:v>
                </c:pt>
                <c:pt idx="1">
                  <c:v>2351</c:v>
                </c:pt>
                <c:pt idx="2">
                  <c:v>1831</c:v>
                </c:pt>
              </c:numCache>
            </c:numRef>
          </c:val>
          <c:extLst xmlns:c16r2="http://schemas.microsoft.com/office/drawing/2015/06/chart">
            <c:ext xmlns:c16="http://schemas.microsoft.com/office/drawing/2014/chart" uri="{C3380CC4-5D6E-409C-BE32-E72D297353CC}">
              <c16:uniqueId val="{00000000-16C3-4655-AB7B-0032E44B68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341</c:v>
                </c:pt>
                <c:pt idx="1">
                  <c:v>341</c:v>
                </c:pt>
                <c:pt idx="2">
                  <c:v>341</c:v>
                </c:pt>
              </c:numCache>
            </c:numRef>
          </c:val>
          <c:extLst xmlns:c16r2="http://schemas.microsoft.com/office/drawing/2015/06/chart">
            <c:ext xmlns:c16="http://schemas.microsoft.com/office/drawing/2014/chart" uri="{C3380CC4-5D6E-409C-BE32-E72D297353CC}">
              <c16:uniqueId val="{00000001-16C3-4655-AB7B-0032E44B68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1721</c:v>
                </c:pt>
                <c:pt idx="1">
                  <c:v>1772</c:v>
                </c:pt>
                <c:pt idx="2">
                  <c:v>1845</c:v>
                </c:pt>
              </c:numCache>
            </c:numRef>
          </c:val>
          <c:extLst xmlns:c16r2="http://schemas.microsoft.com/office/drawing/2015/06/chart">
            <c:ext xmlns:c16="http://schemas.microsoft.com/office/drawing/2014/chart" uri="{C3380CC4-5D6E-409C-BE32-E72D297353CC}">
              <c16:uniqueId val="{00000002-16C3-4655-AB7B-0032E44B68A0}"/>
            </c:ext>
          </c:extLst>
        </c:ser>
        <c:dLbls>
          <c:showLegendKey val="0"/>
          <c:showVal val="0"/>
          <c:showCatName val="0"/>
          <c:showSerName val="0"/>
          <c:showPercent val="0"/>
          <c:showBubbleSize val="0"/>
        </c:dLbls>
        <c:gapWidth val="120"/>
        <c:overlap val="100"/>
        <c:axId val="486865784"/>
        <c:axId val="486869312"/>
      </c:barChart>
      <c:catAx>
        <c:axId val="48686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869312"/>
        <c:crosses val="autoZero"/>
        <c:auto val="1"/>
        <c:lblAlgn val="ctr"/>
        <c:lblOffset val="100"/>
        <c:tickLblSkip val="1"/>
        <c:tickMarkSkip val="1"/>
        <c:noMultiLvlLbl val="0"/>
      </c:catAx>
      <c:valAx>
        <c:axId val="486869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86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）に加え、財政基盤が弱いため、地方交付税等の財源に依存している状況である。</a:t>
          </a:r>
        </a:p>
        <a:p>
          <a:r>
            <a:rPr kumimoji="1" lang="ja-JP" altLang="en-US" sz="1300">
              <a:latin typeface="ＭＳ Ｐゴシック" panose="020B0600070205080204" pitchFamily="50" charset="-128"/>
              <a:ea typeface="ＭＳ Ｐゴシック" panose="020B0600070205080204" pitchFamily="50" charset="-128"/>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72269</xdr:rowOff>
    </xdr:to>
    <xdr:cxnSp macro="">
      <xdr:nvCxnSpPr>
        <xdr:cNvPr id="76" name="直線コネクタ 75"/>
        <xdr:cNvCxnSpPr/>
      </xdr:nvCxnSpPr>
      <xdr:spPr>
        <a:xfrm>
          <a:off x="2336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72269</xdr:rowOff>
    </xdr:to>
    <xdr:cxnSp macro="">
      <xdr:nvCxnSpPr>
        <xdr:cNvPr id="79" name="直線コネクタ 78"/>
        <xdr:cNvCxnSpPr/>
      </xdr:nvCxnSpPr>
      <xdr:spPr>
        <a:xfrm>
          <a:off x="1447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類似団体と比較すると、経常収支比率は低く、財政構造の弾力性は高い状況となっている。</a:t>
          </a:r>
        </a:p>
        <a:p>
          <a:r>
            <a:rPr kumimoji="1" lang="ja-JP" altLang="en-US" sz="1300">
              <a:latin typeface="ＭＳ Ｐゴシック" panose="020B0600070205080204" pitchFamily="50" charset="-128"/>
              <a:ea typeface="ＭＳ Ｐゴシック" panose="020B0600070205080204" pitchFamily="50" charset="-128"/>
            </a:rPr>
            <a:t>　しかし、前年度と比較すると比率は悪化しており、人件費・公債費等の経常経費充当一般財源等が高止まりしている状況である。</a:t>
          </a:r>
        </a:p>
        <a:p>
          <a:r>
            <a:rPr kumimoji="1" lang="ja-JP" altLang="en-US" sz="1300">
              <a:latin typeface="ＭＳ Ｐゴシック" panose="020B0600070205080204" pitchFamily="50" charset="-128"/>
              <a:ea typeface="ＭＳ Ｐゴシック" panose="020B0600070205080204" pitchFamily="50" charset="-128"/>
            </a:rPr>
            <a:t>　今後は事務事業の優先度を点検するなどし、事務事業の見直しを進め、経常経費の削減を図る必要がある。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72934</xdr:rowOff>
    </xdr:to>
    <xdr:cxnSp macro="">
      <xdr:nvCxnSpPr>
        <xdr:cNvPr id="135" name="直線コネクタ 134"/>
        <xdr:cNvCxnSpPr/>
      </xdr:nvCxnSpPr>
      <xdr:spPr>
        <a:xfrm>
          <a:off x="4114800" y="10791553"/>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161653</xdr:rowOff>
    </xdr:from>
    <xdr:to>
      <xdr:col>19</xdr:col>
      <xdr:colOff>133350</xdr:colOff>
      <xdr:row>63</xdr:row>
      <xdr:rowOff>7438</xdr:rowOff>
    </xdr:to>
    <xdr:cxnSp macro="">
      <xdr:nvCxnSpPr>
        <xdr:cNvPr id="138" name="直線コネクタ 137"/>
        <xdr:cNvCxnSpPr/>
      </xdr:nvCxnSpPr>
      <xdr:spPr>
        <a:xfrm flipV="1">
          <a:off x="3225800" y="1079155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109038</xdr:rowOff>
    </xdr:from>
    <xdr:to>
      <xdr:col>15</xdr:col>
      <xdr:colOff>82550</xdr:colOff>
      <xdr:row>63</xdr:row>
      <xdr:rowOff>7438</xdr:rowOff>
    </xdr:to>
    <xdr:cxnSp macro="">
      <xdr:nvCxnSpPr>
        <xdr:cNvPr id="141" name="直線コネクタ 140"/>
        <xdr:cNvCxnSpPr/>
      </xdr:nvCxnSpPr>
      <xdr:spPr>
        <a:xfrm>
          <a:off x="2336800" y="1056748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60778</xdr:rowOff>
    </xdr:from>
    <xdr:to>
      <xdr:col>11</xdr:col>
      <xdr:colOff>31750</xdr:colOff>
      <xdr:row>61</xdr:row>
      <xdr:rowOff>109038</xdr:rowOff>
    </xdr:to>
    <xdr:cxnSp macro="">
      <xdr:nvCxnSpPr>
        <xdr:cNvPr id="144" name="直線コネクタ 143"/>
        <xdr:cNvCxnSpPr/>
      </xdr:nvCxnSpPr>
      <xdr:spPr>
        <a:xfrm>
          <a:off x="1447800" y="105192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15439</xdr:rowOff>
    </xdr:from>
    <xdr:ext cx="762000" cy="259045"/>
    <xdr:sp macro="" textlink="">
      <xdr:nvSpPr>
        <xdr:cNvPr id="146" name="テキスト ボックス 145"/>
        <xdr:cNvSpPr txBox="1"/>
      </xdr:nvSpPr>
      <xdr:spPr>
        <a:xfrm>
          <a:off x="1955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48" name="テキスト ボックス 147"/>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22134</xdr:rowOff>
    </xdr:from>
    <xdr:to>
      <xdr:col>23</xdr:col>
      <xdr:colOff>184150</xdr:colOff>
      <xdr:row>63</xdr:row>
      <xdr:rowOff>123734</xdr:rowOff>
    </xdr:to>
    <xdr:sp macro="" textlink="">
      <xdr:nvSpPr>
        <xdr:cNvPr id="154" name="楕円 153"/>
        <xdr:cNvSpPr/>
      </xdr:nvSpPr>
      <xdr:spPr>
        <a:xfrm>
          <a:off x="4902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38661</xdr:rowOff>
    </xdr:from>
    <xdr:ext cx="762000" cy="259045"/>
    <xdr:sp macro="" textlink="">
      <xdr:nvSpPr>
        <xdr:cNvPr id="155" name="財政構造の弾力性該当値テキスト"/>
        <xdr:cNvSpPr txBox="1"/>
      </xdr:nvSpPr>
      <xdr:spPr>
        <a:xfrm>
          <a:off x="50419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110853</xdr:rowOff>
    </xdr:from>
    <xdr:to>
      <xdr:col>19</xdr:col>
      <xdr:colOff>184150</xdr:colOff>
      <xdr:row>63</xdr:row>
      <xdr:rowOff>41003</xdr:rowOff>
    </xdr:to>
    <xdr:sp macro="" textlink="">
      <xdr:nvSpPr>
        <xdr:cNvPr id="156" name="楕円 155"/>
        <xdr:cNvSpPr/>
      </xdr:nvSpPr>
      <xdr:spPr>
        <a:xfrm>
          <a:off x="4064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51180</xdr:rowOff>
    </xdr:from>
    <xdr:ext cx="736600" cy="259045"/>
    <xdr:sp macro="" textlink="">
      <xdr:nvSpPr>
        <xdr:cNvPr id="157" name="テキスト ボックス 156"/>
        <xdr:cNvSpPr txBox="1"/>
      </xdr:nvSpPr>
      <xdr:spPr>
        <a:xfrm>
          <a:off x="3733800" y="105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128088</xdr:rowOff>
    </xdr:from>
    <xdr:to>
      <xdr:col>15</xdr:col>
      <xdr:colOff>133350</xdr:colOff>
      <xdr:row>63</xdr:row>
      <xdr:rowOff>58238</xdr:rowOff>
    </xdr:to>
    <xdr:sp macro="" textlink="">
      <xdr:nvSpPr>
        <xdr:cNvPr id="158" name="楕円 157"/>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68415</xdr:rowOff>
    </xdr:from>
    <xdr:ext cx="762000" cy="259045"/>
    <xdr:sp macro="" textlink="">
      <xdr:nvSpPr>
        <xdr:cNvPr id="159" name="テキスト ボックス 158"/>
        <xdr:cNvSpPr txBox="1"/>
      </xdr:nvSpPr>
      <xdr:spPr>
        <a:xfrm>
          <a:off x="2844800" y="1052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58238</xdr:rowOff>
    </xdr:from>
    <xdr:to>
      <xdr:col>11</xdr:col>
      <xdr:colOff>82550</xdr:colOff>
      <xdr:row>61</xdr:row>
      <xdr:rowOff>159838</xdr:rowOff>
    </xdr:to>
    <xdr:sp macro="" textlink="">
      <xdr:nvSpPr>
        <xdr:cNvPr id="160" name="楕円 159"/>
        <xdr:cNvSpPr/>
      </xdr:nvSpPr>
      <xdr:spPr>
        <a:xfrm>
          <a:off x="2286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170015</xdr:rowOff>
    </xdr:from>
    <xdr:ext cx="762000" cy="259045"/>
    <xdr:sp macro="" textlink="">
      <xdr:nvSpPr>
        <xdr:cNvPr id="161" name="テキスト ボックス 160"/>
        <xdr:cNvSpPr txBox="1"/>
      </xdr:nvSpPr>
      <xdr:spPr>
        <a:xfrm>
          <a:off x="1955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9978</xdr:rowOff>
    </xdr:from>
    <xdr:to>
      <xdr:col>7</xdr:col>
      <xdr:colOff>31750</xdr:colOff>
      <xdr:row>61</xdr:row>
      <xdr:rowOff>111578</xdr:rowOff>
    </xdr:to>
    <xdr:sp macro="" textlink="">
      <xdr:nvSpPr>
        <xdr:cNvPr id="162" name="楕円 161"/>
        <xdr:cNvSpPr/>
      </xdr:nvSpPr>
      <xdr:spPr>
        <a:xfrm>
          <a:off x="1397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121755</xdr:rowOff>
    </xdr:from>
    <xdr:ext cx="762000" cy="259045"/>
    <xdr:sp macro="" textlink="">
      <xdr:nvSpPr>
        <xdr:cNvPr id="163" name="テキスト ボックス 162"/>
        <xdr:cNvSpPr txBox="1"/>
      </xdr:nvSpPr>
      <xdr:spPr>
        <a:xfrm>
          <a:off x="1066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類似団体平均と比較して低いが、全国平均・県平均を上回っている状況である。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　人件費については減少したが、職員数は、平成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名増加している。臨時職員等を含めた職員数の適正管理が今以上に必要である。</a:t>
          </a:r>
        </a:p>
        <a:p>
          <a:r>
            <a:rPr kumimoji="1" lang="ja-JP" altLang="en-US" sz="1300">
              <a:latin typeface="ＭＳ Ｐゴシック" panose="020B0600070205080204" pitchFamily="50" charset="-128"/>
              <a:ea typeface="ＭＳ Ｐゴシック" panose="020B0600070205080204" pitchFamily="50" charset="-128"/>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141979</xdr:rowOff>
    </xdr:from>
    <xdr:to>
      <xdr:col>23</xdr:col>
      <xdr:colOff>133350</xdr:colOff>
      <xdr:row>81</xdr:row>
      <xdr:rowOff>145275</xdr:rowOff>
    </xdr:to>
    <xdr:cxnSp macro="">
      <xdr:nvCxnSpPr>
        <xdr:cNvPr id="199" name="直線コネクタ 198"/>
        <xdr:cNvCxnSpPr/>
      </xdr:nvCxnSpPr>
      <xdr:spPr>
        <a:xfrm flipV="1">
          <a:off x="4114800" y="14029429"/>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126756</xdr:rowOff>
    </xdr:from>
    <xdr:ext cx="762000" cy="259045"/>
    <xdr:sp macro="" textlink="">
      <xdr:nvSpPr>
        <xdr:cNvPr id="200" name="人件費・物件費等の状況平均値テキスト"/>
        <xdr:cNvSpPr txBox="1"/>
      </xdr:nvSpPr>
      <xdr:spPr>
        <a:xfrm>
          <a:off x="5041900" y="14014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123206</xdr:rowOff>
    </xdr:from>
    <xdr:to>
      <xdr:col>19</xdr:col>
      <xdr:colOff>133350</xdr:colOff>
      <xdr:row>81</xdr:row>
      <xdr:rowOff>145275</xdr:rowOff>
    </xdr:to>
    <xdr:cxnSp macro="">
      <xdr:nvCxnSpPr>
        <xdr:cNvPr id="202" name="直線コネクタ 201"/>
        <xdr:cNvCxnSpPr/>
      </xdr:nvCxnSpPr>
      <xdr:spPr>
        <a:xfrm>
          <a:off x="3225800" y="14010656"/>
          <a:ext cx="8890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115579</xdr:rowOff>
    </xdr:from>
    <xdr:to>
      <xdr:col>15</xdr:col>
      <xdr:colOff>82550</xdr:colOff>
      <xdr:row>81</xdr:row>
      <xdr:rowOff>123206</xdr:rowOff>
    </xdr:to>
    <xdr:cxnSp macro="">
      <xdr:nvCxnSpPr>
        <xdr:cNvPr id="205" name="直線コネクタ 204"/>
        <xdr:cNvCxnSpPr/>
      </xdr:nvCxnSpPr>
      <xdr:spPr>
        <a:xfrm>
          <a:off x="2336800" y="14003029"/>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115579</xdr:rowOff>
    </xdr:from>
    <xdr:to>
      <xdr:col>11</xdr:col>
      <xdr:colOff>31750</xdr:colOff>
      <xdr:row>81</xdr:row>
      <xdr:rowOff>123732</xdr:rowOff>
    </xdr:to>
    <xdr:cxnSp macro="">
      <xdr:nvCxnSpPr>
        <xdr:cNvPr id="208" name="直線コネクタ 207"/>
        <xdr:cNvCxnSpPr/>
      </xdr:nvCxnSpPr>
      <xdr:spPr>
        <a:xfrm flipV="1">
          <a:off x="1447800" y="1400302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4763</xdr:rowOff>
    </xdr:from>
    <xdr:ext cx="762000" cy="259045"/>
    <xdr:sp macro="" textlink="">
      <xdr:nvSpPr>
        <xdr:cNvPr id="210" name="テキスト ボックス 209"/>
        <xdr:cNvSpPr txBox="1"/>
      </xdr:nvSpPr>
      <xdr:spPr>
        <a:xfrm>
          <a:off x="1955800" y="1372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91179</xdr:rowOff>
    </xdr:from>
    <xdr:to>
      <xdr:col>23</xdr:col>
      <xdr:colOff>184150</xdr:colOff>
      <xdr:row>82</xdr:row>
      <xdr:rowOff>21329</xdr:rowOff>
    </xdr:to>
    <xdr:sp macro="" textlink="">
      <xdr:nvSpPr>
        <xdr:cNvPr id="218" name="楕円 217"/>
        <xdr:cNvSpPr/>
      </xdr:nvSpPr>
      <xdr:spPr>
        <a:xfrm>
          <a:off x="4902200" y="1397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12456</xdr:rowOff>
    </xdr:from>
    <xdr:ext cx="762000" cy="259045"/>
    <xdr:sp macro="" textlink="">
      <xdr:nvSpPr>
        <xdr:cNvPr id="219" name="人件費・物件費等の状況該当値テキスト"/>
        <xdr:cNvSpPr txBox="1"/>
      </xdr:nvSpPr>
      <xdr:spPr>
        <a:xfrm>
          <a:off x="5041900" y="1389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94475</xdr:rowOff>
    </xdr:from>
    <xdr:to>
      <xdr:col>19</xdr:col>
      <xdr:colOff>184150</xdr:colOff>
      <xdr:row>82</xdr:row>
      <xdr:rowOff>24625</xdr:rowOff>
    </xdr:to>
    <xdr:sp macro="" textlink="">
      <xdr:nvSpPr>
        <xdr:cNvPr id="220" name="楕円 219"/>
        <xdr:cNvSpPr/>
      </xdr:nvSpPr>
      <xdr:spPr>
        <a:xfrm>
          <a:off x="4064000" y="139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9402</xdr:rowOff>
    </xdr:from>
    <xdr:ext cx="736600" cy="259045"/>
    <xdr:sp macro="" textlink="">
      <xdr:nvSpPr>
        <xdr:cNvPr id="221" name="テキスト ボックス 220"/>
        <xdr:cNvSpPr txBox="1"/>
      </xdr:nvSpPr>
      <xdr:spPr>
        <a:xfrm>
          <a:off x="3733800" y="1406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72406</xdr:rowOff>
    </xdr:from>
    <xdr:to>
      <xdr:col>15</xdr:col>
      <xdr:colOff>133350</xdr:colOff>
      <xdr:row>82</xdr:row>
      <xdr:rowOff>2556</xdr:rowOff>
    </xdr:to>
    <xdr:sp macro="" textlink="">
      <xdr:nvSpPr>
        <xdr:cNvPr id="222" name="楕円 221"/>
        <xdr:cNvSpPr/>
      </xdr:nvSpPr>
      <xdr:spPr>
        <a:xfrm>
          <a:off x="3175000" y="13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12733</xdr:rowOff>
    </xdr:from>
    <xdr:ext cx="762000" cy="259045"/>
    <xdr:sp macro="" textlink="">
      <xdr:nvSpPr>
        <xdr:cNvPr id="223" name="テキスト ボックス 222"/>
        <xdr:cNvSpPr txBox="1"/>
      </xdr:nvSpPr>
      <xdr:spPr>
        <a:xfrm>
          <a:off x="2844800" y="1372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64779</xdr:rowOff>
    </xdr:from>
    <xdr:to>
      <xdr:col>11</xdr:col>
      <xdr:colOff>82550</xdr:colOff>
      <xdr:row>81</xdr:row>
      <xdr:rowOff>166379</xdr:rowOff>
    </xdr:to>
    <xdr:sp macro="" textlink="">
      <xdr:nvSpPr>
        <xdr:cNvPr id="224" name="楕円 223"/>
        <xdr:cNvSpPr/>
      </xdr:nvSpPr>
      <xdr:spPr>
        <a:xfrm>
          <a:off x="2286000" y="139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151156</xdr:rowOff>
    </xdr:from>
    <xdr:ext cx="762000" cy="259045"/>
    <xdr:sp macro="" textlink="">
      <xdr:nvSpPr>
        <xdr:cNvPr id="225" name="テキスト ボックス 224"/>
        <xdr:cNvSpPr txBox="1"/>
      </xdr:nvSpPr>
      <xdr:spPr>
        <a:xfrm>
          <a:off x="1955800" y="1403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72932</xdr:rowOff>
    </xdr:from>
    <xdr:to>
      <xdr:col>7</xdr:col>
      <xdr:colOff>31750</xdr:colOff>
      <xdr:row>82</xdr:row>
      <xdr:rowOff>3082</xdr:rowOff>
    </xdr:to>
    <xdr:sp macro="" textlink="">
      <xdr:nvSpPr>
        <xdr:cNvPr id="226" name="楕円 225"/>
        <xdr:cNvSpPr/>
      </xdr:nvSpPr>
      <xdr:spPr>
        <a:xfrm>
          <a:off x="1397000" y="1396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159309</xdr:rowOff>
    </xdr:from>
    <xdr:ext cx="762000" cy="259045"/>
    <xdr:sp macro="" textlink="">
      <xdr:nvSpPr>
        <xdr:cNvPr id="227" name="テキスト ボックス 226"/>
        <xdr:cNvSpPr txBox="1"/>
      </xdr:nvSpPr>
      <xdr:spPr>
        <a:xfrm>
          <a:off x="1066800" y="1404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類似団体を下回っており、適正な給与水準になるように努める。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85</xdr:row>
      <xdr:rowOff>168487</xdr:rowOff>
    </xdr:to>
    <xdr:cxnSp macro="">
      <xdr:nvCxnSpPr>
        <xdr:cNvPr id="261" name="直線コネクタ 260"/>
        <xdr:cNvCxnSpPr/>
      </xdr:nvCxnSpPr>
      <xdr:spPr>
        <a:xfrm>
          <a:off x="16179800" y="1466130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88054</xdr:rowOff>
    </xdr:from>
    <xdr:to>
      <xdr:col>77</xdr:col>
      <xdr:colOff>44450</xdr:colOff>
      <xdr:row>85</xdr:row>
      <xdr:rowOff>144357</xdr:rowOff>
    </xdr:to>
    <xdr:cxnSp macro="">
      <xdr:nvCxnSpPr>
        <xdr:cNvPr id="264" name="直線コネクタ 263"/>
        <xdr:cNvCxnSpPr/>
      </xdr:nvCxnSpPr>
      <xdr:spPr>
        <a:xfrm flipV="1">
          <a:off x="15290800" y="146613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144357</xdr:rowOff>
    </xdr:to>
    <xdr:cxnSp macro="">
      <xdr:nvCxnSpPr>
        <xdr:cNvPr id="267" name="直線コネクタ 266"/>
        <xdr:cNvCxnSpPr/>
      </xdr:nvCxnSpPr>
      <xdr:spPr>
        <a:xfrm>
          <a:off x="14401800" y="14653261"/>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63923</xdr:rowOff>
    </xdr:from>
    <xdr:to>
      <xdr:col>68</xdr:col>
      <xdr:colOff>152400</xdr:colOff>
      <xdr:row>85</xdr:row>
      <xdr:rowOff>80011</xdr:rowOff>
    </xdr:to>
    <xdr:cxnSp macro="">
      <xdr:nvCxnSpPr>
        <xdr:cNvPr id="270" name="直線コネクタ 269"/>
        <xdr:cNvCxnSpPr/>
      </xdr:nvCxnSpPr>
      <xdr:spPr>
        <a:xfrm>
          <a:off x="13512800" y="146371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48700</xdr:rowOff>
    </xdr:from>
    <xdr:ext cx="762000" cy="259045"/>
    <xdr:sp macro="" textlink="">
      <xdr:nvSpPr>
        <xdr:cNvPr id="272" name="テキスト ボックス 271"/>
        <xdr:cNvSpPr txBox="1"/>
      </xdr:nvSpPr>
      <xdr:spPr>
        <a:xfrm>
          <a:off x="14020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117687</xdr:rowOff>
    </xdr:from>
    <xdr:to>
      <xdr:col>81</xdr:col>
      <xdr:colOff>95250</xdr:colOff>
      <xdr:row>86</xdr:row>
      <xdr:rowOff>47837</xdr:rowOff>
    </xdr:to>
    <xdr:sp macro="" textlink="">
      <xdr:nvSpPr>
        <xdr:cNvPr id="280" name="楕円 279"/>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134214</xdr:rowOff>
    </xdr:from>
    <xdr:ext cx="762000" cy="259045"/>
    <xdr:sp macro="" textlink="">
      <xdr:nvSpPr>
        <xdr:cNvPr id="281" name="給与水準   （国との比較）該当値テキスト"/>
        <xdr:cNvSpPr txBox="1"/>
      </xdr:nvSpPr>
      <xdr:spPr>
        <a:xfrm>
          <a:off x="171069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82" name="楕円 281"/>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83" name="テキスト ボックス 282"/>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93557</xdr:rowOff>
    </xdr:from>
    <xdr:to>
      <xdr:col>73</xdr:col>
      <xdr:colOff>44450</xdr:colOff>
      <xdr:row>86</xdr:row>
      <xdr:rowOff>23707</xdr:rowOff>
    </xdr:to>
    <xdr:sp macro="" textlink="">
      <xdr:nvSpPr>
        <xdr:cNvPr id="284" name="楕円 283"/>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33884</xdr:rowOff>
    </xdr:from>
    <xdr:ext cx="762000" cy="259045"/>
    <xdr:sp macro="" textlink="">
      <xdr:nvSpPr>
        <xdr:cNvPr id="285" name="テキスト ボックス 284"/>
        <xdr:cNvSpPr txBox="1"/>
      </xdr:nvSpPr>
      <xdr:spPr>
        <a:xfrm>
          <a:off x="14909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6" name="楕円 285"/>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7" name="テキスト ボックス 286"/>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13123</xdr:rowOff>
    </xdr:from>
    <xdr:to>
      <xdr:col>64</xdr:col>
      <xdr:colOff>152400</xdr:colOff>
      <xdr:row>85</xdr:row>
      <xdr:rowOff>114723</xdr:rowOff>
    </xdr:to>
    <xdr:sp macro="" textlink="">
      <xdr:nvSpPr>
        <xdr:cNvPr id="288" name="楕円 287"/>
        <xdr:cNvSpPr/>
      </xdr:nvSpPr>
      <xdr:spPr>
        <a:xfrm>
          <a:off x="13462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124900</xdr:rowOff>
    </xdr:from>
    <xdr:ext cx="762000" cy="259045"/>
    <xdr:sp macro="" textlink="">
      <xdr:nvSpPr>
        <xdr:cNvPr id="289" name="テキスト ボックス 288"/>
        <xdr:cNvSpPr txBox="1"/>
      </xdr:nvSpPr>
      <xdr:spPr>
        <a:xfrm>
          <a:off x="13131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人口千人当たりの職員数は前年度と比較して</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人増加している。高校新設に伴う新施設整備事業など新規事業の実施のため、類似団体、全国平均及び県平均を上回る結果となっている。</a:t>
          </a:r>
        </a:p>
        <a:p>
          <a:r>
            <a:rPr kumimoji="1" lang="ja-JP" altLang="en-US" sz="1300">
              <a:latin typeface="ＭＳ Ｐゴシック" panose="020B0600070205080204" pitchFamily="50" charset="-128"/>
              <a:ea typeface="ＭＳ Ｐゴシック" panose="020B0600070205080204" pitchFamily="50" charset="-128"/>
            </a:rPr>
            <a:t>　類似団体比</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程度、全国平均比</a:t>
          </a:r>
          <a:r>
            <a:rPr kumimoji="1" lang="en-US" altLang="ja-JP" sz="1300">
              <a:latin typeface="ＭＳ Ｐゴシック" panose="020B0600070205080204" pitchFamily="50" charset="-128"/>
              <a:ea typeface="ＭＳ Ｐゴシック" panose="020B0600070205080204" pitchFamily="50" charset="-128"/>
            </a:rPr>
            <a:t>37.2</a:t>
          </a:r>
          <a:r>
            <a:rPr kumimoji="1" lang="ja-JP" altLang="en-US" sz="1300">
              <a:latin typeface="ＭＳ Ｐゴシック" panose="020B0600070205080204" pitchFamily="50" charset="-128"/>
              <a:ea typeface="ＭＳ Ｐゴシック" panose="020B0600070205080204" pitchFamily="50" charset="-128"/>
            </a:rPr>
            <a:t>％程度多い状況であり、今後は新規職員の採用抑制を行うなど、より一層の定数管理の適正化を図らなければならない。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29270</xdr:rowOff>
    </xdr:from>
    <xdr:to>
      <xdr:col>81</xdr:col>
      <xdr:colOff>44450</xdr:colOff>
      <xdr:row>63</xdr:row>
      <xdr:rowOff>40761</xdr:rowOff>
    </xdr:to>
    <xdr:cxnSp macro="">
      <xdr:nvCxnSpPr>
        <xdr:cNvPr id="326" name="直線コネクタ 325"/>
        <xdr:cNvCxnSpPr/>
      </xdr:nvCxnSpPr>
      <xdr:spPr>
        <a:xfrm>
          <a:off x="16179800" y="1083062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130628</xdr:rowOff>
    </xdr:from>
    <xdr:to>
      <xdr:col>77</xdr:col>
      <xdr:colOff>44450</xdr:colOff>
      <xdr:row>63</xdr:row>
      <xdr:rowOff>29270</xdr:rowOff>
    </xdr:to>
    <xdr:cxnSp macro="">
      <xdr:nvCxnSpPr>
        <xdr:cNvPr id="329" name="直線コネクタ 328"/>
        <xdr:cNvCxnSpPr/>
      </xdr:nvCxnSpPr>
      <xdr:spPr>
        <a:xfrm>
          <a:off x="15290800" y="10760528"/>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95008</xdr:rowOff>
    </xdr:from>
    <xdr:to>
      <xdr:col>72</xdr:col>
      <xdr:colOff>203200</xdr:colOff>
      <xdr:row>62</xdr:row>
      <xdr:rowOff>130628</xdr:rowOff>
    </xdr:to>
    <xdr:cxnSp macro="">
      <xdr:nvCxnSpPr>
        <xdr:cNvPr id="332" name="直線コネクタ 331"/>
        <xdr:cNvCxnSpPr/>
      </xdr:nvCxnSpPr>
      <xdr:spPr>
        <a:xfrm>
          <a:off x="14401800" y="1072490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46748</xdr:rowOff>
    </xdr:from>
    <xdr:to>
      <xdr:col>68</xdr:col>
      <xdr:colOff>152400</xdr:colOff>
      <xdr:row>62</xdr:row>
      <xdr:rowOff>95008</xdr:rowOff>
    </xdr:to>
    <xdr:cxnSp macro="">
      <xdr:nvCxnSpPr>
        <xdr:cNvPr id="335" name="直線コネクタ 334"/>
        <xdr:cNvCxnSpPr/>
      </xdr:nvCxnSpPr>
      <xdr:spPr>
        <a:xfrm>
          <a:off x="13512800" y="1067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45676</xdr:rowOff>
    </xdr:from>
    <xdr:ext cx="762000" cy="259045"/>
    <xdr:sp macro="" textlink="">
      <xdr:nvSpPr>
        <xdr:cNvPr id="337" name="テキスト ボックス 336"/>
        <xdr:cNvSpPr txBox="1"/>
      </xdr:nvSpPr>
      <xdr:spPr>
        <a:xfrm>
          <a:off x="14020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161411</xdr:rowOff>
    </xdr:from>
    <xdr:to>
      <xdr:col>81</xdr:col>
      <xdr:colOff>95250</xdr:colOff>
      <xdr:row>63</xdr:row>
      <xdr:rowOff>91561</xdr:rowOff>
    </xdr:to>
    <xdr:sp macro="" textlink="">
      <xdr:nvSpPr>
        <xdr:cNvPr id="345" name="楕円 344"/>
        <xdr:cNvSpPr/>
      </xdr:nvSpPr>
      <xdr:spPr>
        <a:xfrm>
          <a:off x="16967200" y="107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133488</xdr:rowOff>
    </xdr:from>
    <xdr:ext cx="762000" cy="259045"/>
    <xdr:sp macro="" textlink="">
      <xdr:nvSpPr>
        <xdr:cNvPr id="346" name="定員管理の状況該当値テキスト"/>
        <xdr:cNvSpPr txBox="1"/>
      </xdr:nvSpPr>
      <xdr:spPr>
        <a:xfrm>
          <a:off x="17106900" y="1076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149920</xdr:rowOff>
    </xdr:from>
    <xdr:to>
      <xdr:col>77</xdr:col>
      <xdr:colOff>95250</xdr:colOff>
      <xdr:row>63</xdr:row>
      <xdr:rowOff>80070</xdr:rowOff>
    </xdr:to>
    <xdr:sp macro="" textlink="">
      <xdr:nvSpPr>
        <xdr:cNvPr id="347" name="楕円 346"/>
        <xdr:cNvSpPr/>
      </xdr:nvSpPr>
      <xdr:spPr>
        <a:xfrm>
          <a:off x="16129000" y="107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64847</xdr:rowOff>
    </xdr:from>
    <xdr:ext cx="736600" cy="259045"/>
    <xdr:sp macro="" textlink="">
      <xdr:nvSpPr>
        <xdr:cNvPr id="348" name="テキスト ボックス 347"/>
        <xdr:cNvSpPr txBox="1"/>
      </xdr:nvSpPr>
      <xdr:spPr>
        <a:xfrm>
          <a:off x="15798800" y="108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79828</xdr:rowOff>
    </xdr:from>
    <xdr:to>
      <xdr:col>73</xdr:col>
      <xdr:colOff>44450</xdr:colOff>
      <xdr:row>63</xdr:row>
      <xdr:rowOff>9978</xdr:rowOff>
    </xdr:to>
    <xdr:sp macro="" textlink="">
      <xdr:nvSpPr>
        <xdr:cNvPr id="349" name="楕円 348"/>
        <xdr:cNvSpPr/>
      </xdr:nvSpPr>
      <xdr:spPr>
        <a:xfrm>
          <a:off x="15240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166205</xdr:rowOff>
    </xdr:from>
    <xdr:ext cx="762000" cy="259045"/>
    <xdr:sp macro="" textlink="">
      <xdr:nvSpPr>
        <xdr:cNvPr id="350" name="テキスト ボックス 349"/>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44208</xdr:rowOff>
    </xdr:from>
    <xdr:to>
      <xdr:col>68</xdr:col>
      <xdr:colOff>203200</xdr:colOff>
      <xdr:row>62</xdr:row>
      <xdr:rowOff>145808</xdr:rowOff>
    </xdr:to>
    <xdr:sp macro="" textlink="">
      <xdr:nvSpPr>
        <xdr:cNvPr id="351" name="楕円 350"/>
        <xdr:cNvSpPr/>
      </xdr:nvSpPr>
      <xdr:spPr>
        <a:xfrm>
          <a:off x="14351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130585</xdr:rowOff>
    </xdr:from>
    <xdr:ext cx="762000" cy="259045"/>
    <xdr:sp macro="" textlink="">
      <xdr:nvSpPr>
        <xdr:cNvPr id="352" name="テキスト ボックス 351"/>
        <xdr:cNvSpPr txBox="1"/>
      </xdr:nvSpPr>
      <xdr:spPr>
        <a:xfrm>
          <a:off x="14020800" y="1076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167398</xdr:rowOff>
    </xdr:from>
    <xdr:to>
      <xdr:col>64</xdr:col>
      <xdr:colOff>152400</xdr:colOff>
      <xdr:row>62</xdr:row>
      <xdr:rowOff>97548</xdr:rowOff>
    </xdr:to>
    <xdr:sp macro="" textlink="">
      <xdr:nvSpPr>
        <xdr:cNvPr id="353" name="楕円 352"/>
        <xdr:cNvSpPr/>
      </xdr:nvSpPr>
      <xdr:spPr>
        <a:xfrm>
          <a:off x="13462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82325</xdr:rowOff>
    </xdr:from>
    <xdr:ext cx="762000" cy="259045"/>
    <xdr:sp macro="" textlink="">
      <xdr:nvSpPr>
        <xdr:cNvPr id="354" name="テキスト ボックス 353"/>
        <xdr:cNvSpPr txBox="1"/>
      </xdr:nvSpPr>
      <xdr:spPr>
        <a:xfrm>
          <a:off x="13131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類似団体の平均は下回っているが、前年度と比較すると比率は増加している。</a:t>
          </a:r>
        </a:p>
        <a:p>
          <a:r>
            <a:rPr kumimoji="1" lang="ja-JP" altLang="en-US" sz="1300">
              <a:latin typeface="ＭＳ Ｐゴシック" panose="020B0600070205080204" pitchFamily="50" charset="-128"/>
              <a:ea typeface="ＭＳ Ｐゴシック" panose="020B0600070205080204" pitchFamily="50" charset="-128"/>
            </a:rPr>
            <a:t>　近年の普通建設事業費の増加による、償還額の増加が主な要因である。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今後、施設整備事業の地方債償還の開始を控えており、さらなる比率の悪化が見込まれるが、公債費負担適正化計画に則り、適正化に努める。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153416</xdr:rowOff>
    </xdr:to>
    <xdr:cxnSp macro="">
      <xdr:nvCxnSpPr>
        <xdr:cNvPr id="385" name="直線コネクタ 384"/>
        <xdr:cNvCxnSpPr/>
      </xdr:nvCxnSpPr>
      <xdr:spPr>
        <a:xfrm>
          <a:off x="16179800" y="712012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90678</xdr:rowOff>
    </xdr:to>
    <xdr:cxnSp macro="">
      <xdr:nvCxnSpPr>
        <xdr:cNvPr id="388" name="直線コネクタ 387"/>
        <xdr:cNvCxnSpPr/>
      </xdr:nvCxnSpPr>
      <xdr:spPr>
        <a:xfrm>
          <a:off x="15290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91" name="直線コネクタ 390"/>
        <xdr:cNvCxnSpPr/>
      </xdr:nvCxnSpPr>
      <xdr:spPr>
        <a:xfrm>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100330</xdr:rowOff>
    </xdr:to>
    <xdr:cxnSp macro="">
      <xdr:nvCxnSpPr>
        <xdr:cNvPr id="394" name="直線コネクタ 393"/>
        <xdr:cNvCxnSpPr/>
      </xdr:nvCxnSpPr>
      <xdr:spPr>
        <a:xfrm flipV="1">
          <a:off x="13512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102616</xdr:rowOff>
    </xdr:from>
    <xdr:to>
      <xdr:col>81</xdr:col>
      <xdr:colOff>95250</xdr:colOff>
      <xdr:row>42</xdr:row>
      <xdr:rowOff>32766</xdr:rowOff>
    </xdr:to>
    <xdr:sp macro="" textlink="">
      <xdr:nvSpPr>
        <xdr:cNvPr id="404" name="楕円 403"/>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74693</xdr:rowOff>
    </xdr:from>
    <xdr:ext cx="762000" cy="259045"/>
    <xdr:sp macro="" textlink="">
      <xdr:nvSpPr>
        <xdr:cNvPr id="405"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6" name="楕円 405"/>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407" name="テキスト ボックス 406"/>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8" name="楕円 407"/>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9" name="テキスト ボックス 40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10" name="楕円 409"/>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11" name="テキスト ボックス 410"/>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3" name="テキスト ボックス 412"/>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類似団体と比較すると、将来負担比率は高く、また前年度と比較しても比率は高くなっている。これは、新施設整備事業等に係る地方債現在高の増加によるものである。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までは新施設整備事業に係る地方債発行により地方債現在高は増加していくことが見込まれるため、将来負担比率の悪化を軽減するような計画的な事業実施を図り、また充当可能基金等の財源増加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67793</xdr:rowOff>
    </xdr:from>
    <xdr:to>
      <xdr:col>81</xdr:col>
      <xdr:colOff>44450</xdr:colOff>
      <xdr:row>17</xdr:row>
      <xdr:rowOff>155143</xdr:rowOff>
    </xdr:to>
    <xdr:cxnSp macro="">
      <xdr:nvCxnSpPr>
        <xdr:cNvPr id="445" name="直線コネクタ 444"/>
        <xdr:cNvCxnSpPr/>
      </xdr:nvCxnSpPr>
      <xdr:spPr>
        <a:xfrm>
          <a:off x="16179800" y="2982443"/>
          <a:ext cx="838200" cy="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27254</xdr:rowOff>
    </xdr:from>
    <xdr:to>
      <xdr:col>77</xdr:col>
      <xdr:colOff>44450</xdr:colOff>
      <xdr:row>17</xdr:row>
      <xdr:rowOff>67793</xdr:rowOff>
    </xdr:to>
    <xdr:cxnSp macro="">
      <xdr:nvCxnSpPr>
        <xdr:cNvPr id="448" name="直線コネクタ 447"/>
        <xdr:cNvCxnSpPr/>
      </xdr:nvCxnSpPr>
      <xdr:spPr>
        <a:xfrm>
          <a:off x="15290800" y="2941904"/>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21946</xdr:rowOff>
    </xdr:from>
    <xdr:to>
      <xdr:col>72</xdr:col>
      <xdr:colOff>203200</xdr:colOff>
      <xdr:row>17</xdr:row>
      <xdr:rowOff>27254</xdr:rowOff>
    </xdr:to>
    <xdr:cxnSp macro="">
      <xdr:nvCxnSpPr>
        <xdr:cNvPr id="451" name="直線コネクタ 450"/>
        <xdr:cNvCxnSpPr/>
      </xdr:nvCxnSpPr>
      <xdr:spPr>
        <a:xfrm>
          <a:off x="14401800" y="293659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14707</xdr:rowOff>
    </xdr:from>
    <xdr:to>
      <xdr:col>68</xdr:col>
      <xdr:colOff>152400</xdr:colOff>
      <xdr:row>17</xdr:row>
      <xdr:rowOff>21946</xdr:rowOff>
    </xdr:to>
    <xdr:cxnSp macro="">
      <xdr:nvCxnSpPr>
        <xdr:cNvPr id="454" name="直線コネクタ 453"/>
        <xdr:cNvCxnSpPr/>
      </xdr:nvCxnSpPr>
      <xdr:spPr>
        <a:xfrm>
          <a:off x="13512800" y="292935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104343</xdr:rowOff>
    </xdr:from>
    <xdr:to>
      <xdr:col>81</xdr:col>
      <xdr:colOff>95250</xdr:colOff>
      <xdr:row>18</xdr:row>
      <xdr:rowOff>34493</xdr:rowOff>
    </xdr:to>
    <xdr:sp macro="" textlink="">
      <xdr:nvSpPr>
        <xdr:cNvPr id="464" name="楕円 463"/>
        <xdr:cNvSpPr/>
      </xdr:nvSpPr>
      <xdr:spPr>
        <a:xfrm>
          <a:off x="16967200" y="301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76420</xdr:rowOff>
    </xdr:from>
    <xdr:ext cx="762000" cy="259045"/>
    <xdr:sp macro="" textlink="">
      <xdr:nvSpPr>
        <xdr:cNvPr id="465" name="将来負担の状況該当値テキスト"/>
        <xdr:cNvSpPr txBox="1"/>
      </xdr:nvSpPr>
      <xdr:spPr>
        <a:xfrm>
          <a:off x="17106900" y="29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16993</xdr:rowOff>
    </xdr:from>
    <xdr:to>
      <xdr:col>77</xdr:col>
      <xdr:colOff>95250</xdr:colOff>
      <xdr:row>17</xdr:row>
      <xdr:rowOff>118593</xdr:rowOff>
    </xdr:to>
    <xdr:sp macro="" textlink="">
      <xdr:nvSpPr>
        <xdr:cNvPr id="466" name="楕円 465"/>
        <xdr:cNvSpPr/>
      </xdr:nvSpPr>
      <xdr:spPr>
        <a:xfrm>
          <a:off x="16129000" y="293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103370</xdr:rowOff>
    </xdr:from>
    <xdr:ext cx="736600" cy="259045"/>
    <xdr:sp macro="" textlink="">
      <xdr:nvSpPr>
        <xdr:cNvPr id="467" name="テキスト ボックス 466"/>
        <xdr:cNvSpPr txBox="1"/>
      </xdr:nvSpPr>
      <xdr:spPr>
        <a:xfrm>
          <a:off x="15798800" y="301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147904</xdr:rowOff>
    </xdr:from>
    <xdr:to>
      <xdr:col>73</xdr:col>
      <xdr:colOff>44450</xdr:colOff>
      <xdr:row>17</xdr:row>
      <xdr:rowOff>78054</xdr:rowOff>
    </xdr:to>
    <xdr:sp macro="" textlink="">
      <xdr:nvSpPr>
        <xdr:cNvPr id="468" name="楕円 467"/>
        <xdr:cNvSpPr/>
      </xdr:nvSpPr>
      <xdr:spPr>
        <a:xfrm>
          <a:off x="15240000" y="28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62831</xdr:rowOff>
    </xdr:from>
    <xdr:ext cx="762000" cy="259045"/>
    <xdr:sp macro="" textlink="">
      <xdr:nvSpPr>
        <xdr:cNvPr id="469" name="テキスト ボックス 468"/>
        <xdr:cNvSpPr txBox="1"/>
      </xdr:nvSpPr>
      <xdr:spPr>
        <a:xfrm>
          <a:off x="14909800" y="297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142596</xdr:rowOff>
    </xdr:from>
    <xdr:to>
      <xdr:col>68</xdr:col>
      <xdr:colOff>203200</xdr:colOff>
      <xdr:row>17</xdr:row>
      <xdr:rowOff>72746</xdr:rowOff>
    </xdr:to>
    <xdr:sp macro="" textlink="">
      <xdr:nvSpPr>
        <xdr:cNvPr id="470" name="楕円 469"/>
        <xdr:cNvSpPr/>
      </xdr:nvSpPr>
      <xdr:spPr>
        <a:xfrm>
          <a:off x="14351000" y="28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57523</xdr:rowOff>
    </xdr:from>
    <xdr:ext cx="762000" cy="259045"/>
    <xdr:sp macro="" textlink="">
      <xdr:nvSpPr>
        <xdr:cNvPr id="471" name="テキスト ボックス 470"/>
        <xdr:cNvSpPr txBox="1"/>
      </xdr:nvSpPr>
      <xdr:spPr>
        <a:xfrm>
          <a:off x="14020800" y="29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135357</xdr:rowOff>
    </xdr:from>
    <xdr:to>
      <xdr:col>64</xdr:col>
      <xdr:colOff>152400</xdr:colOff>
      <xdr:row>17</xdr:row>
      <xdr:rowOff>65507</xdr:rowOff>
    </xdr:to>
    <xdr:sp macro="" textlink="">
      <xdr:nvSpPr>
        <xdr:cNvPr id="472" name="楕円 471"/>
        <xdr:cNvSpPr/>
      </xdr:nvSpPr>
      <xdr:spPr>
        <a:xfrm>
          <a:off x="13462000" y="2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50284</xdr:rowOff>
    </xdr:from>
    <xdr:ext cx="762000" cy="259045"/>
    <xdr:sp macro="" textlink="">
      <xdr:nvSpPr>
        <xdr:cNvPr id="473" name="テキスト ボックス 472"/>
        <xdr:cNvSpPr txBox="1"/>
      </xdr:nvSpPr>
      <xdr:spPr>
        <a:xfrm>
          <a:off x="13131800" y="296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類似団体、全国平均及び県平均を大きく下回っているが、人件費に準ずる費用のうち、賃金（物件費）が類似団体の</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倍となっているためである。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また、職員数は平成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年間で</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名増加している。臨時職員等を含めた職員数の適正管理が今以上に必要である。</a:t>
          </a:r>
        </a:p>
        <a:p>
          <a:r>
            <a:rPr kumimoji="1" lang="ja-JP" altLang="en-US" sz="1200">
              <a:latin typeface="ＭＳ Ｐゴシック" panose="020B0600070205080204" pitchFamily="50" charset="-128"/>
              <a:ea typeface="ＭＳ Ｐゴシック" panose="020B0600070205080204" pitchFamily="50" charset="-128"/>
            </a:rPr>
            <a:t>　よって、今後は臨時職員等を含めた職員数の適正な管理に努める。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129286</xdr:rowOff>
    </xdr:to>
    <xdr:cxnSp macro="">
      <xdr:nvCxnSpPr>
        <xdr:cNvPr id="64" name="直線コネクタ 63"/>
        <xdr:cNvCxnSpPr/>
      </xdr:nvCxnSpPr>
      <xdr:spPr>
        <a:xfrm>
          <a:off x="3987800" y="61163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51562</xdr:rowOff>
    </xdr:from>
    <xdr:to>
      <xdr:col>19</xdr:col>
      <xdr:colOff>187325</xdr:colOff>
      <xdr:row>35</xdr:row>
      <xdr:rowOff>115570</xdr:rowOff>
    </xdr:to>
    <xdr:cxnSp macro="">
      <xdr:nvCxnSpPr>
        <xdr:cNvPr id="67" name="直線コネクタ 66"/>
        <xdr:cNvCxnSpPr/>
      </xdr:nvCxnSpPr>
      <xdr:spPr>
        <a:xfrm>
          <a:off x="3098800" y="60523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19558</xdr:rowOff>
    </xdr:from>
    <xdr:to>
      <xdr:col>15</xdr:col>
      <xdr:colOff>98425</xdr:colOff>
      <xdr:row>35</xdr:row>
      <xdr:rowOff>51562</xdr:rowOff>
    </xdr:to>
    <xdr:cxnSp macro="">
      <xdr:nvCxnSpPr>
        <xdr:cNvPr id="70" name="直線コネクタ 69"/>
        <xdr:cNvCxnSpPr/>
      </xdr:nvCxnSpPr>
      <xdr:spPr>
        <a:xfrm>
          <a:off x="2209800" y="60203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83566</xdr:rowOff>
    </xdr:to>
    <xdr:cxnSp macro="">
      <xdr:nvCxnSpPr>
        <xdr:cNvPr id="73" name="直線コネクタ 72"/>
        <xdr:cNvCxnSpPr/>
      </xdr:nvCxnSpPr>
      <xdr:spPr>
        <a:xfrm flipV="1">
          <a:off x="1320800" y="6020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5" name="テキスト ボックス 74"/>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5" name="楕円 84"/>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6" name="テキスト ボックス 85"/>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762</xdr:rowOff>
    </xdr:from>
    <xdr:to>
      <xdr:col>15</xdr:col>
      <xdr:colOff>149225</xdr:colOff>
      <xdr:row>35</xdr:row>
      <xdr:rowOff>102362</xdr:rowOff>
    </xdr:to>
    <xdr:sp macro="" textlink="">
      <xdr:nvSpPr>
        <xdr:cNvPr id="87" name="楕円 86"/>
        <xdr:cNvSpPr/>
      </xdr:nvSpPr>
      <xdr:spPr>
        <a:xfrm>
          <a:off x="3048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112539</xdr:rowOff>
    </xdr:from>
    <xdr:ext cx="762000" cy="259045"/>
    <xdr:sp macro="" textlink="">
      <xdr:nvSpPr>
        <xdr:cNvPr id="88" name="テキスト ボックス 87"/>
        <xdr:cNvSpPr txBox="1"/>
      </xdr:nvSpPr>
      <xdr:spPr>
        <a:xfrm>
          <a:off x="2717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今後も事務事業の効率化を図るとともに、職員一人一人の経費削減意識を更に向上させ、より一層の経費削減に努める。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15</xdr:row>
      <xdr:rowOff>16510</xdr:rowOff>
    </xdr:to>
    <xdr:cxnSp macro="">
      <xdr:nvCxnSpPr>
        <xdr:cNvPr id="125" name="直線コネクタ 124"/>
        <xdr:cNvCxnSpPr/>
      </xdr:nvCxnSpPr>
      <xdr:spPr>
        <a:xfrm>
          <a:off x="15671800" y="25044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16</xdr:row>
      <xdr:rowOff>96520</xdr:rowOff>
    </xdr:to>
    <xdr:cxnSp macro="">
      <xdr:nvCxnSpPr>
        <xdr:cNvPr id="128" name="直線コネクタ 127"/>
        <xdr:cNvCxnSpPr/>
      </xdr:nvCxnSpPr>
      <xdr:spPr>
        <a:xfrm flipV="1">
          <a:off x="14782800" y="25044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96520</xdr:rowOff>
    </xdr:to>
    <xdr:cxnSp macro="">
      <xdr:nvCxnSpPr>
        <xdr:cNvPr id="131" name="直線コネクタ 130"/>
        <xdr:cNvCxnSpPr/>
      </xdr:nvCxnSpPr>
      <xdr:spPr>
        <a:xfrm>
          <a:off x="13893800" y="2725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66040</xdr:rowOff>
    </xdr:from>
    <xdr:to>
      <xdr:col>69</xdr:col>
      <xdr:colOff>92075</xdr:colOff>
      <xdr:row>15</xdr:row>
      <xdr:rowOff>153670</xdr:rowOff>
    </xdr:to>
    <xdr:cxnSp macro="">
      <xdr:nvCxnSpPr>
        <xdr:cNvPr id="134" name="直線コネクタ 133"/>
        <xdr:cNvCxnSpPr/>
      </xdr:nvCxnSpPr>
      <xdr:spPr>
        <a:xfrm>
          <a:off x="13004800" y="246634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48" name="楕円 147"/>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49" name="テキスト ボックス 148"/>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0" name="楕円 149"/>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1" name="テキスト ボックス 150"/>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2" name="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類似団体、全国平均及び県平均は下回っている。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引き続き、適正な審査及び給付等の実施、町単独施策については、財政力と比較し、過重となっていないか等の検討をしていく。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31750</xdr:rowOff>
    </xdr:to>
    <xdr:cxnSp macro="">
      <xdr:nvCxnSpPr>
        <xdr:cNvPr id="186" name="直線コネクタ 185"/>
        <xdr:cNvCxnSpPr/>
      </xdr:nvCxnSpPr>
      <xdr:spPr>
        <a:xfrm flipV="1">
          <a:off x="3987800" y="938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19050</xdr:rowOff>
    </xdr:from>
    <xdr:to>
      <xdr:col>19</xdr:col>
      <xdr:colOff>187325</xdr:colOff>
      <xdr:row>55</xdr:row>
      <xdr:rowOff>31750</xdr:rowOff>
    </xdr:to>
    <xdr:cxnSp macro="">
      <xdr:nvCxnSpPr>
        <xdr:cNvPr id="189" name="直線コネクタ 188"/>
        <xdr:cNvCxnSpPr/>
      </xdr:nvCxnSpPr>
      <xdr:spPr>
        <a:xfrm>
          <a:off x="3098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31750</xdr:rowOff>
    </xdr:to>
    <xdr:cxnSp macro="">
      <xdr:nvCxnSpPr>
        <xdr:cNvPr id="192" name="直線コネクタ 191"/>
        <xdr:cNvCxnSpPr/>
      </xdr:nvCxnSpPr>
      <xdr:spPr>
        <a:xfrm flipV="1">
          <a:off x="2209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101600</xdr:rowOff>
    </xdr:from>
    <xdr:to>
      <xdr:col>11</xdr:col>
      <xdr:colOff>9525</xdr:colOff>
      <xdr:row>55</xdr:row>
      <xdr:rowOff>31750</xdr:rowOff>
    </xdr:to>
    <xdr:cxnSp macro="">
      <xdr:nvCxnSpPr>
        <xdr:cNvPr id="195" name="直線コネクタ 194"/>
        <xdr:cNvCxnSpPr/>
      </xdr:nvCxnSpPr>
      <xdr:spPr>
        <a:xfrm>
          <a:off x="1320800" y="935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197" name="テキスト ボックス 196"/>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5" name="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7" name="楕円 206"/>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8" name="テキスト ボックス 207"/>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9" name="楕円 208"/>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0" name="テキスト ボックス 209"/>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1" name="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3" name="楕円 212"/>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4" name="テキスト ボックス 213"/>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類似団体の平均と比較すると、上回っている状況であるが、これは繰出金が類似団体と比較して多いためである。</a:t>
          </a:r>
        </a:p>
        <a:p>
          <a:r>
            <a:rPr kumimoji="1" lang="ja-JP" altLang="en-US" sz="1300">
              <a:latin typeface="ＭＳ Ｐゴシック" panose="020B0600070205080204" pitchFamily="50" charset="-128"/>
              <a:ea typeface="ＭＳ Ｐゴシック" panose="020B0600070205080204" pitchFamily="50" charset="-128"/>
            </a:rPr>
            <a:t>　今後は、公営企業会計等の健全化・適正化により、普通会計の負担額を減らしていくように努める。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49276</xdr:rowOff>
    </xdr:to>
    <xdr:cxnSp macro="">
      <xdr:nvCxnSpPr>
        <xdr:cNvPr id="244" name="直線コネクタ 243"/>
        <xdr:cNvCxnSpPr/>
      </xdr:nvCxnSpPr>
      <xdr:spPr>
        <a:xfrm flipV="1">
          <a:off x="15671800" y="99705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49276</xdr:rowOff>
    </xdr:to>
    <xdr:cxnSp macro="">
      <xdr:nvCxnSpPr>
        <xdr:cNvPr id="247" name="直線コネクタ 246"/>
        <xdr:cNvCxnSpPr/>
      </xdr:nvCxnSpPr>
      <xdr:spPr>
        <a:xfrm>
          <a:off x="14782800" y="99796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35560</xdr:rowOff>
    </xdr:to>
    <xdr:cxnSp macro="">
      <xdr:nvCxnSpPr>
        <xdr:cNvPr id="250" name="直線コネクタ 249"/>
        <xdr:cNvCxnSpPr/>
      </xdr:nvCxnSpPr>
      <xdr:spPr>
        <a:xfrm>
          <a:off x="13893800" y="9911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152146</xdr:rowOff>
    </xdr:to>
    <xdr:cxnSp macro="">
      <xdr:nvCxnSpPr>
        <xdr:cNvPr id="253" name="直線コネクタ 252"/>
        <xdr:cNvCxnSpPr/>
      </xdr:nvCxnSpPr>
      <xdr:spPr>
        <a:xfrm flipV="1">
          <a:off x="13004800" y="9911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55" name="テキスト ボックス 254"/>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147066</xdr:rowOff>
    </xdr:from>
    <xdr:to>
      <xdr:col>82</xdr:col>
      <xdr:colOff>158750</xdr:colOff>
      <xdr:row>58</xdr:row>
      <xdr:rowOff>77216</xdr:rowOff>
    </xdr:to>
    <xdr:sp macro="" textlink="">
      <xdr:nvSpPr>
        <xdr:cNvPr id="263" name="楕円 262"/>
        <xdr:cNvSpPr/>
      </xdr:nvSpPr>
      <xdr:spPr>
        <a:xfrm>
          <a:off x="16459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119143</xdr:rowOff>
    </xdr:from>
    <xdr:ext cx="762000" cy="259045"/>
    <xdr:sp macro="" textlink="">
      <xdr:nvSpPr>
        <xdr:cNvPr id="264" name="その他該当値テキスト"/>
        <xdr:cNvSpPr txBox="1"/>
      </xdr:nvSpPr>
      <xdr:spPr>
        <a:xfrm>
          <a:off x="16598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65" name="楕円 264"/>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66" name="テキスト ボックス 265"/>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7" name="楕円 266"/>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8" name="テキスト ボックス 267"/>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9" name="楕円 268"/>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0" name="テキスト ボックス 269"/>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101346</xdr:rowOff>
    </xdr:from>
    <xdr:to>
      <xdr:col>65</xdr:col>
      <xdr:colOff>53975</xdr:colOff>
      <xdr:row>58</xdr:row>
      <xdr:rowOff>31496</xdr:rowOff>
    </xdr:to>
    <xdr:sp macro="" textlink="">
      <xdr:nvSpPr>
        <xdr:cNvPr id="271" name="楕円 270"/>
        <xdr:cNvSpPr/>
      </xdr:nvSpPr>
      <xdr:spPr>
        <a:xfrm>
          <a:off x="12954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16273</xdr:rowOff>
    </xdr:from>
    <xdr:ext cx="762000" cy="259045"/>
    <xdr:sp macro="" textlink="">
      <xdr:nvSpPr>
        <xdr:cNvPr id="272" name="テキスト ボックス 271"/>
        <xdr:cNvSpPr txBox="1"/>
      </xdr:nvSpPr>
      <xdr:spPr>
        <a:xfrm>
          <a:off x="12623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類似団体平均、全国市町村平均、県内平均をいずれも上回る結果となっている。</a:t>
          </a:r>
        </a:p>
        <a:p>
          <a:r>
            <a:rPr kumimoji="1" lang="ja-JP" altLang="en-US" sz="1300">
              <a:latin typeface="ＭＳ Ｐゴシック" panose="020B0600070205080204" pitchFamily="50" charset="-128"/>
              <a:ea typeface="ＭＳ Ｐゴシック" panose="020B0600070205080204" pitchFamily="50" charset="-128"/>
            </a:rPr>
            <a:t>　これは一部事務組合に対する負担金が類似団体と比較して、上回っていることなどが要因に挙げられる。</a:t>
          </a:r>
        </a:p>
        <a:p>
          <a:r>
            <a:rPr kumimoji="1" lang="ja-JP" altLang="en-US" sz="1300">
              <a:latin typeface="ＭＳ Ｐゴシック" panose="020B0600070205080204" pitchFamily="50" charset="-128"/>
              <a:ea typeface="ＭＳ Ｐゴシック" panose="020B0600070205080204" pitchFamily="50" charset="-128"/>
            </a:rPr>
            <a:t>　今後も各種補助金については、補助金等審査委員会により適正な執行を図る。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8128</xdr:rowOff>
    </xdr:to>
    <xdr:cxnSp macro="">
      <xdr:nvCxnSpPr>
        <xdr:cNvPr id="302" name="直線コネクタ 301"/>
        <xdr:cNvCxnSpPr/>
      </xdr:nvCxnSpPr>
      <xdr:spPr>
        <a:xfrm>
          <a:off x="15671800" y="64820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138430</xdr:rowOff>
    </xdr:to>
    <xdr:cxnSp macro="">
      <xdr:nvCxnSpPr>
        <xdr:cNvPr id="305" name="直線コネクタ 304"/>
        <xdr:cNvCxnSpPr/>
      </xdr:nvCxnSpPr>
      <xdr:spPr>
        <a:xfrm>
          <a:off x="14782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83566</xdr:rowOff>
    </xdr:to>
    <xdr:cxnSp macro="">
      <xdr:nvCxnSpPr>
        <xdr:cNvPr id="308" name="直線コネクタ 307"/>
        <xdr:cNvCxnSpPr/>
      </xdr:nvCxnSpPr>
      <xdr:spPr>
        <a:xfrm>
          <a:off x="13893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37</xdr:row>
      <xdr:rowOff>74422</xdr:rowOff>
    </xdr:to>
    <xdr:cxnSp macro="">
      <xdr:nvCxnSpPr>
        <xdr:cNvPr id="311" name="直線コネクタ 310"/>
        <xdr:cNvCxnSpPr/>
      </xdr:nvCxnSpPr>
      <xdr:spPr>
        <a:xfrm flipV="1">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21" name="楕円 320"/>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22" name="補助費等該当値テキスト"/>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3" name="楕円 322"/>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4" name="テキスト ボックス 32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5" name="楕円 324"/>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119143</xdr:rowOff>
    </xdr:from>
    <xdr:ext cx="762000" cy="259045"/>
    <xdr:sp macro="" textlink="">
      <xdr:nvSpPr>
        <xdr:cNvPr id="326" name="テキスト ボックス 325"/>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7" name="楕円 326"/>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8" name="テキスト ボックス 327"/>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23622</xdr:rowOff>
    </xdr:from>
    <xdr:to>
      <xdr:col>65</xdr:col>
      <xdr:colOff>53975</xdr:colOff>
      <xdr:row>37</xdr:row>
      <xdr:rowOff>125222</xdr:rowOff>
    </xdr:to>
    <xdr:sp macro="" textlink="">
      <xdr:nvSpPr>
        <xdr:cNvPr id="329" name="楕円 328"/>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109999</xdr:rowOff>
    </xdr:from>
    <xdr:ext cx="762000" cy="259045"/>
    <xdr:sp macro="" textlink="">
      <xdr:nvSpPr>
        <xdr:cNvPr id="330" name="テキスト ボックス 329"/>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類似団体の平均を上回っており、前年度数値と比較しても増加している。これは、近年の普通建設事業費の増加による、償還額の増加が主な要因である。</a:t>
          </a:r>
        </a:p>
        <a:p>
          <a:r>
            <a:rPr kumimoji="1" lang="ja-JP" altLang="en-US" sz="1100">
              <a:latin typeface="ＭＳ Ｐゴシック" panose="020B0600070205080204" pitchFamily="50" charset="-128"/>
              <a:ea typeface="ＭＳ Ｐゴシック" panose="020B0600070205080204" pitchFamily="50" charset="-128"/>
            </a:rPr>
            <a:t>　人口１人当たりの公債費及び公債費に準ずる費用の決算額を見ても、公営企業債の償還に財源に充てたと認められる繰入金が類似団体と比較して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倍となっている。</a:t>
          </a:r>
        </a:p>
        <a:p>
          <a:r>
            <a:rPr kumimoji="1" lang="ja-JP" altLang="en-US" sz="1100">
              <a:latin typeface="ＭＳ Ｐゴシック" panose="020B0600070205080204" pitchFamily="50" charset="-128"/>
              <a:ea typeface="ＭＳ Ｐゴシック" panose="020B0600070205080204" pitchFamily="50" charset="-128"/>
            </a:rPr>
            <a:t>　今後、新施設整備事業に係る地方債の発行等により公債費が増大する見込みのため、計画的な事業実施を行うことにより一般会計及び公営企業経営の健全化に努めるとともに、低利での資金調達に努める。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40132</xdr:rowOff>
    </xdr:to>
    <xdr:cxnSp macro="">
      <xdr:nvCxnSpPr>
        <xdr:cNvPr id="360" name="直線コネクタ 359"/>
        <xdr:cNvCxnSpPr/>
      </xdr:nvCxnSpPr>
      <xdr:spPr>
        <a:xfrm>
          <a:off x="3987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156718</xdr:rowOff>
    </xdr:to>
    <xdr:cxnSp macro="">
      <xdr:nvCxnSpPr>
        <xdr:cNvPr id="363" name="直線コネクタ 362"/>
        <xdr:cNvCxnSpPr/>
      </xdr:nvCxnSpPr>
      <xdr:spPr>
        <a:xfrm>
          <a:off x="3098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115570</xdr:rowOff>
    </xdr:to>
    <xdr:cxnSp macro="">
      <xdr:nvCxnSpPr>
        <xdr:cNvPr id="366" name="直線コネクタ 365"/>
        <xdr:cNvCxnSpPr/>
      </xdr:nvCxnSpPr>
      <xdr:spPr>
        <a:xfrm>
          <a:off x="2209800" y="131937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19558</xdr:rowOff>
    </xdr:to>
    <xdr:cxnSp macro="">
      <xdr:nvCxnSpPr>
        <xdr:cNvPr id="369" name="直線コネクタ 368"/>
        <xdr:cNvCxnSpPr/>
      </xdr:nvCxnSpPr>
      <xdr:spPr>
        <a:xfrm flipV="1">
          <a:off x="1320800" y="13193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9" name="楕円 378"/>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132859</xdr:rowOff>
    </xdr:from>
    <xdr:ext cx="762000" cy="259045"/>
    <xdr:sp macro="" textlink="">
      <xdr:nvSpPr>
        <xdr:cNvPr id="380"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1" name="楕円 380"/>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2" name="テキスト ボックス 38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140208</xdr:rowOff>
    </xdr:from>
    <xdr:to>
      <xdr:col>6</xdr:col>
      <xdr:colOff>171450</xdr:colOff>
      <xdr:row>77</xdr:row>
      <xdr:rowOff>70358</xdr:rowOff>
    </xdr:to>
    <xdr:sp macro="" textlink="">
      <xdr:nvSpPr>
        <xdr:cNvPr id="387" name="楕円 386"/>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80535</xdr:rowOff>
    </xdr:from>
    <xdr:ext cx="762000" cy="259045"/>
    <xdr:sp macro="" textlink="">
      <xdr:nvSpPr>
        <xdr:cNvPr id="388" name="テキスト ボックス 387"/>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公債費以外の経常収支比率についても、類似団体の平均を下回っている。今後も引き続き経常経費の抑制に努める。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1270</xdr:rowOff>
    </xdr:to>
    <xdr:cxnSp macro="">
      <xdr:nvCxnSpPr>
        <xdr:cNvPr id="421" name="直線コネクタ 420"/>
        <xdr:cNvCxnSpPr/>
      </xdr:nvCxnSpPr>
      <xdr:spPr>
        <a:xfrm>
          <a:off x="15671800" y="12814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8890</xdr:rowOff>
    </xdr:to>
    <xdr:cxnSp macro="">
      <xdr:nvCxnSpPr>
        <xdr:cNvPr id="424" name="直線コネクタ 423"/>
        <xdr:cNvCxnSpPr/>
      </xdr:nvCxnSpPr>
      <xdr:spPr>
        <a:xfrm flipV="1">
          <a:off x="14782800" y="12814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16510</xdr:rowOff>
    </xdr:from>
    <xdr:to>
      <xdr:col>73</xdr:col>
      <xdr:colOff>180975</xdr:colOff>
      <xdr:row>75</xdr:row>
      <xdr:rowOff>8890</xdr:rowOff>
    </xdr:to>
    <xdr:cxnSp macro="">
      <xdr:nvCxnSpPr>
        <xdr:cNvPr id="427" name="直線コネクタ 426"/>
        <xdr:cNvCxnSpPr/>
      </xdr:nvCxnSpPr>
      <xdr:spPr>
        <a:xfrm>
          <a:off x="13893800" y="1270381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111760</xdr:rowOff>
    </xdr:from>
    <xdr:to>
      <xdr:col>69</xdr:col>
      <xdr:colOff>92075</xdr:colOff>
      <xdr:row>74</xdr:row>
      <xdr:rowOff>16510</xdr:rowOff>
    </xdr:to>
    <xdr:cxnSp macro="">
      <xdr:nvCxnSpPr>
        <xdr:cNvPr id="430" name="直線コネクタ 429"/>
        <xdr:cNvCxnSpPr/>
      </xdr:nvCxnSpPr>
      <xdr:spPr>
        <a:xfrm>
          <a:off x="13004800" y="12627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40657</xdr:rowOff>
    </xdr:from>
    <xdr:ext cx="762000" cy="259045"/>
    <xdr:sp macro="" textlink="">
      <xdr:nvSpPr>
        <xdr:cNvPr id="432" name="テキスト ボックス 431"/>
        <xdr:cNvSpPr txBox="1"/>
      </xdr:nvSpPr>
      <xdr:spPr>
        <a:xfrm>
          <a:off x="13512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40" name="楕円 439"/>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138447</xdr:rowOff>
    </xdr:from>
    <xdr:ext cx="762000" cy="259045"/>
    <xdr:sp macro="" textlink="">
      <xdr:nvSpPr>
        <xdr:cNvPr id="441"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2" name="楕円 441"/>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3" name="テキスト ボックス 442"/>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129540</xdr:rowOff>
    </xdr:from>
    <xdr:to>
      <xdr:col>74</xdr:col>
      <xdr:colOff>31750</xdr:colOff>
      <xdr:row>75</xdr:row>
      <xdr:rowOff>59690</xdr:rowOff>
    </xdr:to>
    <xdr:sp macro="" textlink="">
      <xdr:nvSpPr>
        <xdr:cNvPr id="444" name="楕円 443"/>
        <xdr:cNvSpPr/>
      </xdr:nvSpPr>
      <xdr:spPr>
        <a:xfrm>
          <a:off x="14732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69867</xdr:rowOff>
    </xdr:from>
    <xdr:ext cx="762000" cy="259045"/>
    <xdr:sp macro="" textlink="">
      <xdr:nvSpPr>
        <xdr:cNvPr id="445" name="テキスト ボックス 444"/>
        <xdr:cNvSpPr txBox="1"/>
      </xdr:nvSpPr>
      <xdr:spPr>
        <a:xfrm>
          <a:off x="14401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137160</xdr:rowOff>
    </xdr:from>
    <xdr:to>
      <xdr:col>69</xdr:col>
      <xdr:colOff>142875</xdr:colOff>
      <xdr:row>74</xdr:row>
      <xdr:rowOff>67310</xdr:rowOff>
    </xdr:to>
    <xdr:sp macro="" textlink="">
      <xdr:nvSpPr>
        <xdr:cNvPr id="446" name="楕円 445"/>
        <xdr:cNvSpPr/>
      </xdr:nvSpPr>
      <xdr:spPr>
        <a:xfrm>
          <a:off x="13843000" y="1265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77487</xdr:rowOff>
    </xdr:from>
    <xdr:ext cx="762000" cy="259045"/>
    <xdr:sp macro="" textlink="">
      <xdr:nvSpPr>
        <xdr:cNvPr id="447" name="テキスト ボックス 446"/>
        <xdr:cNvSpPr txBox="1"/>
      </xdr:nvSpPr>
      <xdr:spPr>
        <a:xfrm>
          <a:off x="13512800" y="1242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60960</xdr:rowOff>
    </xdr:from>
    <xdr:to>
      <xdr:col>65</xdr:col>
      <xdr:colOff>53975</xdr:colOff>
      <xdr:row>73</xdr:row>
      <xdr:rowOff>162560</xdr:rowOff>
    </xdr:to>
    <xdr:sp macro="" textlink="">
      <xdr:nvSpPr>
        <xdr:cNvPr id="448" name="楕円 447"/>
        <xdr:cNvSpPr/>
      </xdr:nvSpPr>
      <xdr:spPr>
        <a:xfrm>
          <a:off x="129540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1287</xdr:rowOff>
    </xdr:from>
    <xdr:ext cx="762000" cy="259045"/>
    <xdr:sp macro="" textlink="">
      <xdr:nvSpPr>
        <xdr:cNvPr id="449" name="テキスト ボックス 448"/>
        <xdr:cNvSpPr txBox="1"/>
      </xdr:nvSpPr>
      <xdr:spPr>
        <a:xfrm>
          <a:off x="12623800" y="1234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52275</xdr:rowOff>
    </xdr:from>
    <xdr:to>
      <xdr:col>29</xdr:col>
      <xdr:colOff>127000</xdr:colOff>
      <xdr:row>15</xdr:row>
      <xdr:rowOff>81568</xdr:rowOff>
    </xdr:to>
    <xdr:cxnSp macro="">
      <xdr:nvCxnSpPr>
        <xdr:cNvPr id="52" name="直線コネクタ 51"/>
        <xdr:cNvCxnSpPr/>
      </xdr:nvCxnSpPr>
      <xdr:spPr bwMode="auto">
        <a:xfrm flipV="1">
          <a:off x="5003800" y="2671650"/>
          <a:ext cx="647700" cy="29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81568</xdr:rowOff>
    </xdr:from>
    <xdr:to>
      <xdr:col>26</xdr:col>
      <xdr:colOff>50800</xdr:colOff>
      <xdr:row>16</xdr:row>
      <xdr:rowOff>101897</xdr:rowOff>
    </xdr:to>
    <xdr:cxnSp macro="">
      <xdr:nvCxnSpPr>
        <xdr:cNvPr id="55" name="直線コネクタ 54"/>
        <xdr:cNvCxnSpPr/>
      </xdr:nvCxnSpPr>
      <xdr:spPr bwMode="auto">
        <a:xfrm flipV="1">
          <a:off x="4305300" y="2700943"/>
          <a:ext cx="698500" cy="191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71232</xdr:rowOff>
    </xdr:from>
    <xdr:to>
      <xdr:col>22</xdr:col>
      <xdr:colOff>114300</xdr:colOff>
      <xdr:row>16</xdr:row>
      <xdr:rowOff>101897</xdr:rowOff>
    </xdr:to>
    <xdr:cxnSp macro="">
      <xdr:nvCxnSpPr>
        <xdr:cNvPr id="58" name="直線コネクタ 57"/>
        <xdr:cNvCxnSpPr/>
      </xdr:nvCxnSpPr>
      <xdr:spPr bwMode="auto">
        <a:xfrm>
          <a:off x="3606800" y="2862057"/>
          <a:ext cx="698500" cy="3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130554</xdr:rowOff>
    </xdr:from>
    <xdr:to>
      <xdr:col>18</xdr:col>
      <xdr:colOff>177800</xdr:colOff>
      <xdr:row>16</xdr:row>
      <xdr:rowOff>71232</xdr:rowOff>
    </xdr:to>
    <xdr:cxnSp macro="">
      <xdr:nvCxnSpPr>
        <xdr:cNvPr id="61" name="直線コネクタ 60"/>
        <xdr:cNvCxnSpPr/>
      </xdr:nvCxnSpPr>
      <xdr:spPr bwMode="auto">
        <a:xfrm>
          <a:off x="2908300" y="2749929"/>
          <a:ext cx="698500" cy="11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1475</xdr:rowOff>
    </xdr:from>
    <xdr:to>
      <xdr:col>29</xdr:col>
      <xdr:colOff>177800</xdr:colOff>
      <xdr:row>15</xdr:row>
      <xdr:rowOff>103075</xdr:rowOff>
    </xdr:to>
    <xdr:sp macro="" textlink="">
      <xdr:nvSpPr>
        <xdr:cNvPr id="71" name="楕円 70"/>
        <xdr:cNvSpPr/>
      </xdr:nvSpPr>
      <xdr:spPr bwMode="auto">
        <a:xfrm>
          <a:off x="5600700" y="262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18002</xdr:rowOff>
    </xdr:from>
    <xdr:ext cx="762000" cy="259045"/>
    <xdr:sp macro="" textlink="">
      <xdr:nvSpPr>
        <xdr:cNvPr id="72" name="人口1人当たり決算額の推移該当値テキスト130"/>
        <xdr:cNvSpPr txBox="1"/>
      </xdr:nvSpPr>
      <xdr:spPr>
        <a:xfrm>
          <a:off x="5740400" y="246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30768</xdr:rowOff>
    </xdr:from>
    <xdr:to>
      <xdr:col>26</xdr:col>
      <xdr:colOff>101600</xdr:colOff>
      <xdr:row>15</xdr:row>
      <xdr:rowOff>132368</xdr:rowOff>
    </xdr:to>
    <xdr:sp macro="" textlink="">
      <xdr:nvSpPr>
        <xdr:cNvPr id="73" name="楕円 72"/>
        <xdr:cNvSpPr/>
      </xdr:nvSpPr>
      <xdr:spPr bwMode="auto">
        <a:xfrm>
          <a:off x="4953000" y="265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142545</xdr:rowOff>
    </xdr:from>
    <xdr:ext cx="736600" cy="259045"/>
    <xdr:sp macro="" textlink="">
      <xdr:nvSpPr>
        <xdr:cNvPr id="74" name="テキスト ボックス 73"/>
        <xdr:cNvSpPr txBox="1"/>
      </xdr:nvSpPr>
      <xdr:spPr>
        <a:xfrm>
          <a:off x="4622800" y="241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51097</xdr:rowOff>
    </xdr:from>
    <xdr:to>
      <xdr:col>22</xdr:col>
      <xdr:colOff>165100</xdr:colOff>
      <xdr:row>16</xdr:row>
      <xdr:rowOff>152697</xdr:rowOff>
    </xdr:to>
    <xdr:sp macro="" textlink="">
      <xdr:nvSpPr>
        <xdr:cNvPr id="75" name="楕円 74"/>
        <xdr:cNvSpPr/>
      </xdr:nvSpPr>
      <xdr:spPr bwMode="auto">
        <a:xfrm>
          <a:off x="4254500" y="2841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162874</xdr:rowOff>
    </xdr:from>
    <xdr:ext cx="762000" cy="259045"/>
    <xdr:sp macro="" textlink="">
      <xdr:nvSpPr>
        <xdr:cNvPr id="76" name="テキスト ボックス 75"/>
        <xdr:cNvSpPr txBox="1"/>
      </xdr:nvSpPr>
      <xdr:spPr>
        <a:xfrm>
          <a:off x="3924300" y="261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20432</xdr:rowOff>
    </xdr:from>
    <xdr:to>
      <xdr:col>19</xdr:col>
      <xdr:colOff>38100</xdr:colOff>
      <xdr:row>16</xdr:row>
      <xdr:rowOff>122032</xdr:rowOff>
    </xdr:to>
    <xdr:sp macro="" textlink="">
      <xdr:nvSpPr>
        <xdr:cNvPr id="77" name="楕円 76"/>
        <xdr:cNvSpPr/>
      </xdr:nvSpPr>
      <xdr:spPr bwMode="auto">
        <a:xfrm>
          <a:off x="3556000" y="281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132209</xdr:rowOff>
    </xdr:from>
    <xdr:ext cx="762000" cy="259045"/>
    <xdr:sp macro="" textlink="">
      <xdr:nvSpPr>
        <xdr:cNvPr id="78" name="テキスト ボックス 77"/>
        <xdr:cNvSpPr txBox="1"/>
      </xdr:nvSpPr>
      <xdr:spPr>
        <a:xfrm>
          <a:off x="3225800" y="258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79754</xdr:rowOff>
    </xdr:from>
    <xdr:to>
      <xdr:col>15</xdr:col>
      <xdr:colOff>101600</xdr:colOff>
      <xdr:row>16</xdr:row>
      <xdr:rowOff>9904</xdr:rowOff>
    </xdr:to>
    <xdr:sp macro="" textlink="">
      <xdr:nvSpPr>
        <xdr:cNvPr id="79" name="楕円 78"/>
        <xdr:cNvSpPr/>
      </xdr:nvSpPr>
      <xdr:spPr bwMode="auto">
        <a:xfrm>
          <a:off x="2857500" y="269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20081</xdr:rowOff>
    </xdr:from>
    <xdr:ext cx="762000" cy="259045"/>
    <xdr:sp macro="" textlink="">
      <xdr:nvSpPr>
        <xdr:cNvPr id="80" name="テキスト ボックス 79"/>
        <xdr:cNvSpPr txBox="1"/>
      </xdr:nvSpPr>
      <xdr:spPr>
        <a:xfrm>
          <a:off x="2527300" y="24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332721</xdr:rowOff>
    </xdr:from>
    <xdr:to>
      <xdr:col>29</xdr:col>
      <xdr:colOff>127000</xdr:colOff>
      <xdr:row>35</xdr:row>
      <xdr:rowOff>71717</xdr:rowOff>
    </xdr:to>
    <xdr:cxnSp macro="">
      <xdr:nvCxnSpPr>
        <xdr:cNvPr id="113" name="直線コネクタ 112"/>
        <xdr:cNvCxnSpPr/>
      </xdr:nvCxnSpPr>
      <xdr:spPr bwMode="auto">
        <a:xfrm flipV="1">
          <a:off x="5003800" y="6600171"/>
          <a:ext cx="6477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71717</xdr:rowOff>
    </xdr:from>
    <xdr:to>
      <xdr:col>26</xdr:col>
      <xdr:colOff>50800</xdr:colOff>
      <xdr:row>35</xdr:row>
      <xdr:rowOff>120180</xdr:rowOff>
    </xdr:to>
    <xdr:cxnSp macro="">
      <xdr:nvCxnSpPr>
        <xdr:cNvPr id="116" name="直線コネクタ 115"/>
        <xdr:cNvCxnSpPr/>
      </xdr:nvCxnSpPr>
      <xdr:spPr bwMode="auto">
        <a:xfrm flipV="1">
          <a:off x="4305300" y="6682067"/>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120180</xdr:rowOff>
    </xdr:from>
    <xdr:to>
      <xdr:col>22</xdr:col>
      <xdr:colOff>114300</xdr:colOff>
      <xdr:row>35</xdr:row>
      <xdr:rowOff>184436</xdr:rowOff>
    </xdr:to>
    <xdr:cxnSp macro="">
      <xdr:nvCxnSpPr>
        <xdr:cNvPr id="119" name="直線コネクタ 118"/>
        <xdr:cNvCxnSpPr/>
      </xdr:nvCxnSpPr>
      <xdr:spPr bwMode="auto">
        <a:xfrm flipV="1">
          <a:off x="3606800" y="6730530"/>
          <a:ext cx="6985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184436</xdr:rowOff>
    </xdr:from>
    <xdr:to>
      <xdr:col>18</xdr:col>
      <xdr:colOff>177800</xdr:colOff>
      <xdr:row>35</xdr:row>
      <xdr:rowOff>200457</xdr:rowOff>
    </xdr:to>
    <xdr:cxnSp macro="">
      <xdr:nvCxnSpPr>
        <xdr:cNvPr id="122" name="直線コネクタ 121"/>
        <xdr:cNvCxnSpPr/>
      </xdr:nvCxnSpPr>
      <xdr:spPr bwMode="auto">
        <a:xfrm flipV="1">
          <a:off x="2908300" y="6794786"/>
          <a:ext cx="698500" cy="1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281921</xdr:rowOff>
    </xdr:from>
    <xdr:to>
      <xdr:col>29</xdr:col>
      <xdr:colOff>177800</xdr:colOff>
      <xdr:row>35</xdr:row>
      <xdr:rowOff>40621</xdr:rowOff>
    </xdr:to>
    <xdr:sp macro="" textlink="">
      <xdr:nvSpPr>
        <xdr:cNvPr id="132" name="楕円 131"/>
        <xdr:cNvSpPr/>
      </xdr:nvSpPr>
      <xdr:spPr bwMode="auto">
        <a:xfrm>
          <a:off x="5600700" y="65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126998</xdr:rowOff>
    </xdr:from>
    <xdr:ext cx="762000" cy="259045"/>
    <xdr:sp macro="" textlink="">
      <xdr:nvSpPr>
        <xdr:cNvPr id="133" name="人口1人当たり決算額の推移該当値テキスト445"/>
        <xdr:cNvSpPr txBox="1"/>
      </xdr:nvSpPr>
      <xdr:spPr>
        <a:xfrm>
          <a:off x="5740400" y="6394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20917</xdr:rowOff>
    </xdr:from>
    <xdr:to>
      <xdr:col>26</xdr:col>
      <xdr:colOff>101600</xdr:colOff>
      <xdr:row>35</xdr:row>
      <xdr:rowOff>122517</xdr:rowOff>
    </xdr:to>
    <xdr:sp macro="" textlink="">
      <xdr:nvSpPr>
        <xdr:cNvPr id="134" name="楕円 133"/>
        <xdr:cNvSpPr/>
      </xdr:nvSpPr>
      <xdr:spPr bwMode="auto">
        <a:xfrm>
          <a:off x="4953000" y="663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132694</xdr:rowOff>
    </xdr:from>
    <xdr:ext cx="736600" cy="259045"/>
    <xdr:sp macro="" textlink="">
      <xdr:nvSpPr>
        <xdr:cNvPr id="135" name="テキスト ボックス 134"/>
        <xdr:cNvSpPr txBox="1"/>
      </xdr:nvSpPr>
      <xdr:spPr>
        <a:xfrm>
          <a:off x="4622800" y="640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69380</xdr:rowOff>
    </xdr:from>
    <xdr:to>
      <xdr:col>22</xdr:col>
      <xdr:colOff>165100</xdr:colOff>
      <xdr:row>35</xdr:row>
      <xdr:rowOff>170980</xdr:rowOff>
    </xdr:to>
    <xdr:sp macro="" textlink="">
      <xdr:nvSpPr>
        <xdr:cNvPr id="136" name="楕円 135"/>
        <xdr:cNvSpPr/>
      </xdr:nvSpPr>
      <xdr:spPr bwMode="auto">
        <a:xfrm>
          <a:off x="42545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181157</xdr:rowOff>
    </xdr:from>
    <xdr:ext cx="762000" cy="259045"/>
    <xdr:sp macro="" textlink="">
      <xdr:nvSpPr>
        <xdr:cNvPr id="137" name="テキスト ボックス 136"/>
        <xdr:cNvSpPr txBox="1"/>
      </xdr:nvSpPr>
      <xdr:spPr>
        <a:xfrm>
          <a:off x="3924300" y="64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133636</xdr:rowOff>
    </xdr:from>
    <xdr:to>
      <xdr:col>19</xdr:col>
      <xdr:colOff>38100</xdr:colOff>
      <xdr:row>35</xdr:row>
      <xdr:rowOff>235236</xdr:rowOff>
    </xdr:to>
    <xdr:sp macro="" textlink="">
      <xdr:nvSpPr>
        <xdr:cNvPr id="138" name="楕円 137"/>
        <xdr:cNvSpPr/>
      </xdr:nvSpPr>
      <xdr:spPr bwMode="auto">
        <a:xfrm>
          <a:off x="3556000" y="6743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220013</xdr:rowOff>
    </xdr:from>
    <xdr:ext cx="762000" cy="259045"/>
    <xdr:sp macro="" textlink="">
      <xdr:nvSpPr>
        <xdr:cNvPr id="139" name="テキスト ボックス 138"/>
        <xdr:cNvSpPr txBox="1"/>
      </xdr:nvSpPr>
      <xdr:spPr>
        <a:xfrm>
          <a:off x="3225800" y="683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149657</xdr:rowOff>
    </xdr:from>
    <xdr:to>
      <xdr:col>15</xdr:col>
      <xdr:colOff>101600</xdr:colOff>
      <xdr:row>35</xdr:row>
      <xdr:rowOff>251257</xdr:rowOff>
    </xdr:to>
    <xdr:sp macro="" textlink="">
      <xdr:nvSpPr>
        <xdr:cNvPr id="140" name="楕円 139"/>
        <xdr:cNvSpPr/>
      </xdr:nvSpPr>
      <xdr:spPr bwMode="auto">
        <a:xfrm>
          <a:off x="2857500" y="6760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236034</xdr:rowOff>
    </xdr:from>
    <xdr:ext cx="762000" cy="259045"/>
    <xdr:sp macro="" textlink="">
      <xdr:nvSpPr>
        <xdr:cNvPr id="141" name="テキスト ボックス 140"/>
        <xdr:cNvSpPr txBox="1"/>
      </xdr:nvSpPr>
      <xdr:spPr>
        <a:xfrm>
          <a:off x="2527300" y="684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104788</xdr:rowOff>
    </xdr:from>
    <xdr:to>
      <xdr:col>24</xdr:col>
      <xdr:colOff>63500</xdr:colOff>
      <xdr:row>35</xdr:row>
      <xdr:rowOff>105131</xdr:rowOff>
    </xdr:to>
    <xdr:cxnSp macro="">
      <xdr:nvCxnSpPr>
        <xdr:cNvPr id="61" name="直線コネクタ 60"/>
        <xdr:cNvCxnSpPr/>
      </xdr:nvCxnSpPr>
      <xdr:spPr>
        <a:xfrm>
          <a:off x="3797300" y="6105538"/>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104788</xdr:rowOff>
    </xdr:from>
    <xdr:to>
      <xdr:col>19</xdr:col>
      <xdr:colOff>177800</xdr:colOff>
      <xdr:row>36</xdr:row>
      <xdr:rowOff>34836</xdr:rowOff>
    </xdr:to>
    <xdr:cxnSp macro="">
      <xdr:nvCxnSpPr>
        <xdr:cNvPr id="64" name="直線コネクタ 63"/>
        <xdr:cNvCxnSpPr/>
      </xdr:nvCxnSpPr>
      <xdr:spPr>
        <a:xfrm flipV="1">
          <a:off x="2908300" y="6105538"/>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34836</xdr:rowOff>
    </xdr:from>
    <xdr:to>
      <xdr:col>15</xdr:col>
      <xdr:colOff>50800</xdr:colOff>
      <xdr:row>36</xdr:row>
      <xdr:rowOff>39497</xdr:rowOff>
    </xdr:to>
    <xdr:cxnSp macro="">
      <xdr:nvCxnSpPr>
        <xdr:cNvPr id="67" name="直線コネクタ 66"/>
        <xdr:cNvCxnSpPr/>
      </xdr:nvCxnSpPr>
      <xdr:spPr>
        <a:xfrm flipV="1">
          <a:off x="2019300" y="6207036"/>
          <a:ext cx="889000" cy="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151536</xdr:rowOff>
    </xdr:from>
    <xdr:to>
      <xdr:col>10</xdr:col>
      <xdr:colOff>114300</xdr:colOff>
      <xdr:row>36</xdr:row>
      <xdr:rowOff>39497</xdr:rowOff>
    </xdr:to>
    <xdr:cxnSp macro="">
      <xdr:nvCxnSpPr>
        <xdr:cNvPr id="70" name="直線コネクタ 69"/>
        <xdr:cNvCxnSpPr/>
      </xdr:nvCxnSpPr>
      <xdr:spPr>
        <a:xfrm>
          <a:off x="1130300" y="6152286"/>
          <a:ext cx="889000" cy="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54331</xdr:rowOff>
    </xdr:from>
    <xdr:to>
      <xdr:col>24</xdr:col>
      <xdr:colOff>114300</xdr:colOff>
      <xdr:row>35</xdr:row>
      <xdr:rowOff>155931</xdr:rowOff>
    </xdr:to>
    <xdr:sp macro="" textlink="">
      <xdr:nvSpPr>
        <xdr:cNvPr id="80" name="楕円 79"/>
        <xdr:cNvSpPr/>
      </xdr:nvSpPr>
      <xdr:spPr>
        <a:xfrm>
          <a:off x="4584700" y="60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32758</xdr:rowOff>
    </xdr:from>
    <xdr:ext cx="534377" cy="259045"/>
    <xdr:sp macro="" textlink="">
      <xdr:nvSpPr>
        <xdr:cNvPr id="81" name="人件費該当値テキスト"/>
        <xdr:cNvSpPr txBox="1"/>
      </xdr:nvSpPr>
      <xdr:spPr>
        <a:xfrm>
          <a:off x="4686300" y="60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53988</xdr:rowOff>
    </xdr:from>
    <xdr:to>
      <xdr:col>20</xdr:col>
      <xdr:colOff>38100</xdr:colOff>
      <xdr:row>35</xdr:row>
      <xdr:rowOff>155588</xdr:rowOff>
    </xdr:to>
    <xdr:sp macro="" textlink="">
      <xdr:nvSpPr>
        <xdr:cNvPr id="82" name="楕円 81"/>
        <xdr:cNvSpPr/>
      </xdr:nvSpPr>
      <xdr:spPr>
        <a:xfrm>
          <a:off x="3746500" y="60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146715</xdr:rowOff>
    </xdr:from>
    <xdr:ext cx="534377" cy="259045"/>
    <xdr:sp macro="" textlink="">
      <xdr:nvSpPr>
        <xdr:cNvPr id="83" name="テキスト ボックス 82"/>
        <xdr:cNvSpPr txBox="1"/>
      </xdr:nvSpPr>
      <xdr:spPr>
        <a:xfrm>
          <a:off x="3530111" y="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155486</xdr:rowOff>
    </xdr:from>
    <xdr:to>
      <xdr:col>15</xdr:col>
      <xdr:colOff>101600</xdr:colOff>
      <xdr:row>36</xdr:row>
      <xdr:rowOff>85636</xdr:rowOff>
    </xdr:to>
    <xdr:sp macro="" textlink="">
      <xdr:nvSpPr>
        <xdr:cNvPr id="84" name="楕円 83"/>
        <xdr:cNvSpPr/>
      </xdr:nvSpPr>
      <xdr:spPr>
        <a:xfrm>
          <a:off x="2857500" y="61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76763</xdr:rowOff>
    </xdr:from>
    <xdr:ext cx="534377" cy="259045"/>
    <xdr:sp macro="" textlink="">
      <xdr:nvSpPr>
        <xdr:cNvPr id="85" name="テキスト ボックス 84"/>
        <xdr:cNvSpPr txBox="1"/>
      </xdr:nvSpPr>
      <xdr:spPr>
        <a:xfrm>
          <a:off x="2641111" y="62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160147</xdr:rowOff>
    </xdr:from>
    <xdr:to>
      <xdr:col>10</xdr:col>
      <xdr:colOff>165100</xdr:colOff>
      <xdr:row>36</xdr:row>
      <xdr:rowOff>90297</xdr:rowOff>
    </xdr:to>
    <xdr:sp macro="" textlink="">
      <xdr:nvSpPr>
        <xdr:cNvPr id="86" name="楕円 85"/>
        <xdr:cNvSpPr/>
      </xdr:nvSpPr>
      <xdr:spPr>
        <a:xfrm>
          <a:off x="1968500" y="61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81424</xdr:rowOff>
    </xdr:from>
    <xdr:ext cx="534377" cy="259045"/>
    <xdr:sp macro="" textlink="">
      <xdr:nvSpPr>
        <xdr:cNvPr id="87" name="テキスト ボックス 86"/>
        <xdr:cNvSpPr txBox="1"/>
      </xdr:nvSpPr>
      <xdr:spPr>
        <a:xfrm>
          <a:off x="1752111" y="62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100736</xdr:rowOff>
    </xdr:from>
    <xdr:to>
      <xdr:col>6</xdr:col>
      <xdr:colOff>38100</xdr:colOff>
      <xdr:row>36</xdr:row>
      <xdr:rowOff>30886</xdr:rowOff>
    </xdr:to>
    <xdr:sp macro="" textlink="">
      <xdr:nvSpPr>
        <xdr:cNvPr id="88" name="楕円 87"/>
        <xdr:cNvSpPr/>
      </xdr:nvSpPr>
      <xdr:spPr>
        <a:xfrm>
          <a:off x="1079500" y="61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22013</xdr:rowOff>
    </xdr:from>
    <xdr:ext cx="534377" cy="259045"/>
    <xdr:sp macro="" textlink="">
      <xdr:nvSpPr>
        <xdr:cNvPr id="89" name="テキスト ボックス 88"/>
        <xdr:cNvSpPr txBox="1"/>
      </xdr:nvSpPr>
      <xdr:spPr>
        <a:xfrm>
          <a:off x="863111" y="61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124750</xdr:rowOff>
    </xdr:from>
    <xdr:to>
      <xdr:col>24</xdr:col>
      <xdr:colOff>63500</xdr:colOff>
      <xdr:row>58</xdr:row>
      <xdr:rowOff>131032</xdr:rowOff>
    </xdr:to>
    <xdr:cxnSp macro="">
      <xdr:nvCxnSpPr>
        <xdr:cNvPr id="120" name="直線コネクタ 119"/>
        <xdr:cNvCxnSpPr/>
      </xdr:nvCxnSpPr>
      <xdr:spPr>
        <a:xfrm>
          <a:off x="3797300" y="10068850"/>
          <a:ext cx="8382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124750</xdr:rowOff>
    </xdr:from>
    <xdr:to>
      <xdr:col>19</xdr:col>
      <xdr:colOff>177800</xdr:colOff>
      <xdr:row>58</xdr:row>
      <xdr:rowOff>132917</xdr:rowOff>
    </xdr:to>
    <xdr:cxnSp macro="">
      <xdr:nvCxnSpPr>
        <xdr:cNvPr id="123" name="直線コネクタ 122"/>
        <xdr:cNvCxnSpPr/>
      </xdr:nvCxnSpPr>
      <xdr:spPr>
        <a:xfrm flipV="1">
          <a:off x="2908300" y="10068850"/>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132917</xdr:rowOff>
    </xdr:from>
    <xdr:to>
      <xdr:col>15</xdr:col>
      <xdr:colOff>50800</xdr:colOff>
      <xdr:row>58</xdr:row>
      <xdr:rowOff>140891</xdr:rowOff>
    </xdr:to>
    <xdr:cxnSp macro="">
      <xdr:nvCxnSpPr>
        <xdr:cNvPr id="126" name="直線コネクタ 125"/>
        <xdr:cNvCxnSpPr/>
      </xdr:nvCxnSpPr>
      <xdr:spPr>
        <a:xfrm flipV="1">
          <a:off x="2019300" y="10077017"/>
          <a:ext cx="8890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135432</xdr:rowOff>
    </xdr:from>
    <xdr:to>
      <xdr:col>10</xdr:col>
      <xdr:colOff>114300</xdr:colOff>
      <xdr:row>58</xdr:row>
      <xdr:rowOff>140891</xdr:rowOff>
    </xdr:to>
    <xdr:cxnSp macro="">
      <xdr:nvCxnSpPr>
        <xdr:cNvPr id="129" name="直線コネクタ 128"/>
        <xdr:cNvCxnSpPr/>
      </xdr:nvCxnSpPr>
      <xdr:spPr>
        <a:xfrm>
          <a:off x="1130300" y="10079532"/>
          <a:ext cx="889000" cy="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17850</xdr:rowOff>
    </xdr:from>
    <xdr:ext cx="534377" cy="259045"/>
    <xdr:sp macro="" textlink="">
      <xdr:nvSpPr>
        <xdr:cNvPr id="131" name="テキスト ボックス 130"/>
        <xdr:cNvSpPr txBox="1"/>
      </xdr:nvSpPr>
      <xdr:spPr>
        <a:xfrm>
          <a:off x="1752111" y="1013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25374</xdr:rowOff>
    </xdr:from>
    <xdr:ext cx="534377" cy="259045"/>
    <xdr:sp macro="" textlink="">
      <xdr:nvSpPr>
        <xdr:cNvPr id="133" name="テキスト ボックス 132"/>
        <xdr:cNvSpPr txBox="1"/>
      </xdr:nvSpPr>
      <xdr:spPr>
        <a:xfrm>
          <a:off x="863111" y="101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80232</xdr:rowOff>
    </xdr:from>
    <xdr:to>
      <xdr:col>24</xdr:col>
      <xdr:colOff>114300</xdr:colOff>
      <xdr:row>59</xdr:row>
      <xdr:rowOff>10382</xdr:rowOff>
    </xdr:to>
    <xdr:sp macro="" textlink="">
      <xdr:nvSpPr>
        <xdr:cNvPr id="139" name="楕円 138"/>
        <xdr:cNvSpPr/>
      </xdr:nvSpPr>
      <xdr:spPr>
        <a:xfrm>
          <a:off x="4584700" y="1002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48689</xdr:rowOff>
    </xdr:from>
    <xdr:ext cx="534377" cy="259045"/>
    <xdr:sp macro="" textlink="">
      <xdr:nvSpPr>
        <xdr:cNvPr id="140" name="物件費該当値テキスト"/>
        <xdr:cNvSpPr txBox="1"/>
      </xdr:nvSpPr>
      <xdr:spPr>
        <a:xfrm>
          <a:off x="4686300" y="99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73950</xdr:rowOff>
    </xdr:from>
    <xdr:to>
      <xdr:col>20</xdr:col>
      <xdr:colOff>38100</xdr:colOff>
      <xdr:row>59</xdr:row>
      <xdr:rowOff>4100</xdr:rowOff>
    </xdr:to>
    <xdr:sp macro="" textlink="">
      <xdr:nvSpPr>
        <xdr:cNvPr id="141" name="楕円 140"/>
        <xdr:cNvSpPr/>
      </xdr:nvSpPr>
      <xdr:spPr>
        <a:xfrm>
          <a:off x="37465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20627</xdr:rowOff>
    </xdr:from>
    <xdr:ext cx="534377" cy="259045"/>
    <xdr:sp macro="" textlink="">
      <xdr:nvSpPr>
        <xdr:cNvPr id="142" name="テキスト ボックス 141"/>
        <xdr:cNvSpPr txBox="1"/>
      </xdr:nvSpPr>
      <xdr:spPr>
        <a:xfrm>
          <a:off x="3530111" y="979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82117</xdr:rowOff>
    </xdr:from>
    <xdr:to>
      <xdr:col>15</xdr:col>
      <xdr:colOff>101600</xdr:colOff>
      <xdr:row>59</xdr:row>
      <xdr:rowOff>12267</xdr:rowOff>
    </xdr:to>
    <xdr:sp macro="" textlink="">
      <xdr:nvSpPr>
        <xdr:cNvPr id="143" name="楕円 142"/>
        <xdr:cNvSpPr/>
      </xdr:nvSpPr>
      <xdr:spPr>
        <a:xfrm>
          <a:off x="2857500" y="1002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28794</xdr:rowOff>
    </xdr:from>
    <xdr:ext cx="534377" cy="259045"/>
    <xdr:sp macro="" textlink="">
      <xdr:nvSpPr>
        <xdr:cNvPr id="144" name="テキスト ボックス 143"/>
        <xdr:cNvSpPr txBox="1"/>
      </xdr:nvSpPr>
      <xdr:spPr>
        <a:xfrm>
          <a:off x="2641111" y="98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90091</xdr:rowOff>
    </xdr:from>
    <xdr:to>
      <xdr:col>10</xdr:col>
      <xdr:colOff>165100</xdr:colOff>
      <xdr:row>59</xdr:row>
      <xdr:rowOff>20241</xdr:rowOff>
    </xdr:to>
    <xdr:sp macro="" textlink="">
      <xdr:nvSpPr>
        <xdr:cNvPr id="145" name="楕円 144"/>
        <xdr:cNvSpPr/>
      </xdr:nvSpPr>
      <xdr:spPr>
        <a:xfrm>
          <a:off x="1968500" y="1003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36768</xdr:rowOff>
    </xdr:from>
    <xdr:ext cx="534377" cy="259045"/>
    <xdr:sp macro="" textlink="">
      <xdr:nvSpPr>
        <xdr:cNvPr id="146" name="テキスト ボックス 145"/>
        <xdr:cNvSpPr txBox="1"/>
      </xdr:nvSpPr>
      <xdr:spPr>
        <a:xfrm>
          <a:off x="1752111" y="980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84632</xdr:rowOff>
    </xdr:from>
    <xdr:to>
      <xdr:col>6</xdr:col>
      <xdr:colOff>38100</xdr:colOff>
      <xdr:row>59</xdr:row>
      <xdr:rowOff>14782</xdr:rowOff>
    </xdr:to>
    <xdr:sp macro="" textlink="">
      <xdr:nvSpPr>
        <xdr:cNvPr id="147" name="楕円 146"/>
        <xdr:cNvSpPr/>
      </xdr:nvSpPr>
      <xdr:spPr>
        <a:xfrm>
          <a:off x="1079500" y="1002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31309</xdr:rowOff>
    </xdr:from>
    <xdr:ext cx="534377" cy="259045"/>
    <xdr:sp macro="" textlink="">
      <xdr:nvSpPr>
        <xdr:cNvPr id="148" name="テキスト ボックス 147"/>
        <xdr:cNvSpPr txBox="1"/>
      </xdr:nvSpPr>
      <xdr:spPr>
        <a:xfrm>
          <a:off x="863111" y="9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48146</xdr:rowOff>
    </xdr:from>
    <xdr:to>
      <xdr:col>24</xdr:col>
      <xdr:colOff>63500</xdr:colOff>
      <xdr:row>78</xdr:row>
      <xdr:rowOff>73330</xdr:rowOff>
    </xdr:to>
    <xdr:cxnSp macro="">
      <xdr:nvCxnSpPr>
        <xdr:cNvPr id="177" name="直線コネクタ 176"/>
        <xdr:cNvCxnSpPr/>
      </xdr:nvCxnSpPr>
      <xdr:spPr>
        <a:xfrm flipV="1">
          <a:off x="3797300" y="13421246"/>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48794</xdr:rowOff>
    </xdr:from>
    <xdr:to>
      <xdr:col>19</xdr:col>
      <xdr:colOff>177800</xdr:colOff>
      <xdr:row>78</xdr:row>
      <xdr:rowOff>73330</xdr:rowOff>
    </xdr:to>
    <xdr:cxnSp macro="">
      <xdr:nvCxnSpPr>
        <xdr:cNvPr id="180" name="直線コネクタ 179"/>
        <xdr:cNvCxnSpPr/>
      </xdr:nvCxnSpPr>
      <xdr:spPr>
        <a:xfrm>
          <a:off x="2908300" y="1342189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32296</xdr:rowOff>
    </xdr:from>
    <xdr:to>
      <xdr:col>15</xdr:col>
      <xdr:colOff>50800</xdr:colOff>
      <xdr:row>78</xdr:row>
      <xdr:rowOff>48794</xdr:rowOff>
    </xdr:to>
    <xdr:cxnSp macro="">
      <xdr:nvCxnSpPr>
        <xdr:cNvPr id="183" name="直線コネクタ 182"/>
        <xdr:cNvCxnSpPr/>
      </xdr:nvCxnSpPr>
      <xdr:spPr>
        <a:xfrm>
          <a:off x="2019300" y="13405396"/>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18656</xdr:rowOff>
    </xdr:from>
    <xdr:to>
      <xdr:col>10</xdr:col>
      <xdr:colOff>114300</xdr:colOff>
      <xdr:row>78</xdr:row>
      <xdr:rowOff>32296</xdr:rowOff>
    </xdr:to>
    <xdr:cxnSp macro="">
      <xdr:nvCxnSpPr>
        <xdr:cNvPr id="186" name="直線コネクタ 185"/>
        <xdr:cNvCxnSpPr/>
      </xdr:nvCxnSpPr>
      <xdr:spPr>
        <a:xfrm>
          <a:off x="1130300" y="13391756"/>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80624</xdr:rowOff>
    </xdr:from>
    <xdr:ext cx="469744" cy="259045"/>
    <xdr:sp macro="" textlink="">
      <xdr:nvSpPr>
        <xdr:cNvPr id="188" name="テキスト ボックス 187"/>
        <xdr:cNvSpPr txBox="1"/>
      </xdr:nvSpPr>
      <xdr:spPr>
        <a:xfrm>
          <a:off x="1784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168796</xdr:rowOff>
    </xdr:from>
    <xdr:to>
      <xdr:col>24</xdr:col>
      <xdr:colOff>114300</xdr:colOff>
      <xdr:row>78</xdr:row>
      <xdr:rowOff>98946</xdr:rowOff>
    </xdr:to>
    <xdr:sp macro="" textlink="">
      <xdr:nvSpPr>
        <xdr:cNvPr id="196" name="楕円 195"/>
        <xdr:cNvSpPr/>
      </xdr:nvSpPr>
      <xdr:spPr>
        <a:xfrm>
          <a:off x="45847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147223</xdr:rowOff>
    </xdr:from>
    <xdr:ext cx="469744" cy="259045"/>
    <xdr:sp macro="" textlink="">
      <xdr:nvSpPr>
        <xdr:cNvPr id="197" name="維持補修費該当値テキスト"/>
        <xdr:cNvSpPr txBox="1"/>
      </xdr:nvSpPr>
      <xdr:spPr>
        <a:xfrm>
          <a:off x="4686300" y="133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22530</xdr:rowOff>
    </xdr:from>
    <xdr:to>
      <xdr:col>20</xdr:col>
      <xdr:colOff>38100</xdr:colOff>
      <xdr:row>78</xdr:row>
      <xdr:rowOff>124130</xdr:rowOff>
    </xdr:to>
    <xdr:sp macro="" textlink="">
      <xdr:nvSpPr>
        <xdr:cNvPr id="198" name="楕円 197"/>
        <xdr:cNvSpPr/>
      </xdr:nvSpPr>
      <xdr:spPr>
        <a:xfrm>
          <a:off x="3746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115257</xdr:rowOff>
    </xdr:from>
    <xdr:ext cx="469744" cy="259045"/>
    <xdr:sp macro="" textlink="">
      <xdr:nvSpPr>
        <xdr:cNvPr id="199" name="テキスト ボックス 198"/>
        <xdr:cNvSpPr txBox="1"/>
      </xdr:nvSpPr>
      <xdr:spPr>
        <a:xfrm>
          <a:off x="3562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169444</xdr:rowOff>
    </xdr:from>
    <xdr:to>
      <xdr:col>15</xdr:col>
      <xdr:colOff>101600</xdr:colOff>
      <xdr:row>78</xdr:row>
      <xdr:rowOff>99594</xdr:rowOff>
    </xdr:to>
    <xdr:sp macro="" textlink="">
      <xdr:nvSpPr>
        <xdr:cNvPr id="200" name="楕円 199"/>
        <xdr:cNvSpPr/>
      </xdr:nvSpPr>
      <xdr:spPr>
        <a:xfrm>
          <a:off x="2857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90721</xdr:rowOff>
    </xdr:from>
    <xdr:ext cx="469744" cy="259045"/>
    <xdr:sp macro="" textlink="">
      <xdr:nvSpPr>
        <xdr:cNvPr id="201" name="テキスト ボックス 200"/>
        <xdr:cNvSpPr txBox="1"/>
      </xdr:nvSpPr>
      <xdr:spPr>
        <a:xfrm>
          <a:off x="2673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152946</xdr:rowOff>
    </xdr:from>
    <xdr:to>
      <xdr:col>10</xdr:col>
      <xdr:colOff>165100</xdr:colOff>
      <xdr:row>78</xdr:row>
      <xdr:rowOff>83096</xdr:rowOff>
    </xdr:to>
    <xdr:sp macro="" textlink="">
      <xdr:nvSpPr>
        <xdr:cNvPr id="202" name="楕円 201"/>
        <xdr:cNvSpPr/>
      </xdr:nvSpPr>
      <xdr:spPr>
        <a:xfrm>
          <a:off x="1968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99623</xdr:rowOff>
    </xdr:from>
    <xdr:ext cx="469744" cy="259045"/>
    <xdr:sp macro="" textlink="">
      <xdr:nvSpPr>
        <xdr:cNvPr id="203" name="テキスト ボックス 202"/>
        <xdr:cNvSpPr txBox="1"/>
      </xdr:nvSpPr>
      <xdr:spPr>
        <a:xfrm>
          <a:off x="1784428"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139306</xdr:rowOff>
    </xdr:from>
    <xdr:to>
      <xdr:col>6</xdr:col>
      <xdr:colOff>38100</xdr:colOff>
      <xdr:row>78</xdr:row>
      <xdr:rowOff>69456</xdr:rowOff>
    </xdr:to>
    <xdr:sp macro="" textlink="">
      <xdr:nvSpPr>
        <xdr:cNvPr id="204" name="楕円 203"/>
        <xdr:cNvSpPr/>
      </xdr:nvSpPr>
      <xdr:spPr>
        <a:xfrm>
          <a:off x="1079500" y="133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85983</xdr:rowOff>
    </xdr:from>
    <xdr:ext cx="469744" cy="259045"/>
    <xdr:sp macro="" textlink="">
      <xdr:nvSpPr>
        <xdr:cNvPr id="205" name="テキスト ボックス 204"/>
        <xdr:cNvSpPr txBox="1"/>
      </xdr:nvSpPr>
      <xdr:spPr>
        <a:xfrm>
          <a:off x="895428" y="1311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69455</xdr:rowOff>
    </xdr:from>
    <xdr:to>
      <xdr:col>24</xdr:col>
      <xdr:colOff>63500</xdr:colOff>
      <xdr:row>95</xdr:row>
      <xdr:rowOff>102226</xdr:rowOff>
    </xdr:to>
    <xdr:cxnSp macro="">
      <xdr:nvCxnSpPr>
        <xdr:cNvPr id="237" name="直線コネクタ 236"/>
        <xdr:cNvCxnSpPr/>
      </xdr:nvCxnSpPr>
      <xdr:spPr>
        <a:xfrm flipV="1">
          <a:off x="3797300" y="16357205"/>
          <a:ext cx="838200" cy="3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65666</xdr:rowOff>
    </xdr:from>
    <xdr:to>
      <xdr:col>19</xdr:col>
      <xdr:colOff>177800</xdr:colOff>
      <xdr:row>95</xdr:row>
      <xdr:rowOff>102226</xdr:rowOff>
    </xdr:to>
    <xdr:cxnSp macro="">
      <xdr:nvCxnSpPr>
        <xdr:cNvPr id="240" name="直線コネクタ 239"/>
        <xdr:cNvCxnSpPr/>
      </xdr:nvCxnSpPr>
      <xdr:spPr>
        <a:xfrm>
          <a:off x="2908300" y="16353416"/>
          <a:ext cx="889000" cy="3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65666</xdr:rowOff>
    </xdr:from>
    <xdr:to>
      <xdr:col>15</xdr:col>
      <xdr:colOff>50800</xdr:colOff>
      <xdr:row>95</xdr:row>
      <xdr:rowOff>150461</xdr:rowOff>
    </xdr:to>
    <xdr:cxnSp macro="">
      <xdr:nvCxnSpPr>
        <xdr:cNvPr id="243" name="直線コネクタ 242"/>
        <xdr:cNvCxnSpPr/>
      </xdr:nvCxnSpPr>
      <xdr:spPr>
        <a:xfrm flipV="1">
          <a:off x="2019300" y="16353416"/>
          <a:ext cx="889000" cy="8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144174</xdr:rowOff>
    </xdr:from>
    <xdr:to>
      <xdr:col>10</xdr:col>
      <xdr:colOff>114300</xdr:colOff>
      <xdr:row>95</xdr:row>
      <xdr:rowOff>150461</xdr:rowOff>
    </xdr:to>
    <xdr:cxnSp macro="">
      <xdr:nvCxnSpPr>
        <xdr:cNvPr id="246" name="直線コネクタ 245"/>
        <xdr:cNvCxnSpPr/>
      </xdr:nvCxnSpPr>
      <xdr:spPr>
        <a:xfrm>
          <a:off x="1130300" y="16431924"/>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64862</xdr:rowOff>
    </xdr:from>
    <xdr:ext cx="534377" cy="259045"/>
    <xdr:sp macro="" textlink="">
      <xdr:nvSpPr>
        <xdr:cNvPr id="248" name="テキスト ボックス 247"/>
        <xdr:cNvSpPr txBox="1"/>
      </xdr:nvSpPr>
      <xdr:spPr>
        <a:xfrm>
          <a:off x="1752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18655</xdr:rowOff>
    </xdr:from>
    <xdr:to>
      <xdr:col>24</xdr:col>
      <xdr:colOff>114300</xdr:colOff>
      <xdr:row>95</xdr:row>
      <xdr:rowOff>120255</xdr:rowOff>
    </xdr:to>
    <xdr:sp macro="" textlink="">
      <xdr:nvSpPr>
        <xdr:cNvPr id="256" name="楕円 255"/>
        <xdr:cNvSpPr/>
      </xdr:nvSpPr>
      <xdr:spPr>
        <a:xfrm>
          <a:off x="4584700" y="163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168532</xdr:rowOff>
    </xdr:from>
    <xdr:ext cx="534377" cy="259045"/>
    <xdr:sp macro="" textlink="">
      <xdr:nvSpPr>
        <xdr:cNvPr id="257" name="扶助費該当値テキスト"/>
        <xdr:cNvSpPr txBox="1"/>
      </xdr:nvSpPr>
      <xdr:spPr>
        <a:xfrm>
          <a:off x="4686300" y="1628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51426</xdr:rowOff>
    </xdr:from>
    <xdr:to>
      <xdr:col>20</xdr:col>
      <xdr:colOff>38100</xdr:colOff>
      <xdr:row>95</xdr:row>
      <xdr:rowOff>153026</xdr:rowOff>
    </xdr:to>
    <xdr:sp macro="" textlink="">
      <xdr:nvSpPr>
        <xdr:cNvPr id="258" name="楕円 257"/>
        <xdr:cNvSpPr/>
      </xdr:nvSpPr>
      <xdr:spPr>
        <a:xfrm>
          <a:off x="3746500" y="1633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144153</xdr:rowOff>
    </xdr:from>
    <xdr:ext cx="534377" cy="259045"/>
    <xdr:sp macro="" textlink="">
      <xdr:nvSpPr>
        <xdr:cNvPr id="259" name="テキスト ボックス 258"/>
        <xdr:cNvSpPr txBox="1"/>
      </xdr:nvSpPr>
      <xdr:spPr>
        <a:xfrm>
          <a:off x="3530111" y="1643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14866</xdr:rowOff>
    </xdr:from>
    <xdr:to>
      <xdr:col>15</xdr:col>
      <xdr:colOff>101600</xdr:colOff>
      <xdr:row>95</xdr:row>
      <xdr:rowOff>116466</xdr:rowOff>
    </xdr:to>
    <xdr:sp macro="" textlink="">
      <xdr:nvSpPr>
        <xdr:cNvPr id="260" name="楕円 259"/>
        <xdr:cNvSpPr/>
      </xdr:nvSpPr>
      <xdr:spPr>
        <a:xfrm>
          <a:off x="2857500" y="163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107593</xdr:rowOff>
    </xdr:from>
    <xdr:ext cx="534377" cy="259045"/>
    <xdr:sp macro="" textlink="">
      <xdr:nvSpPr>
        <xdr:cNvPr id="261" name="テキスト ボックス 260"/>
        <xdr:cNvSpPr txBox="1"/>
      </xdr:nvSpPr>
      <xdr:spPr>
        <a:xfrm>
          <a:off x="2641111" y="1639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99661</xdr:rowOff>
    </xdr:from>
    <xdr:to>
      <xdr:col>10</xdr:col>
      <xdr:colOff>165100</xdr:colOff>
      <xdr:row>96</xdr:row>
      <xdr:rowOff>29811</xdr:rowOff>
    </xdr:to>
    <xdr:sp macro="" textlink="">
      <xdr:nvSpPr>
        <xdr:cNvPr id="262" name="楕円 261"/>
        <xdr:cNvSpPr/>
      </xdr:nvSpPr>
      <xdr:spPr>
        <a:xfrm>
          <a:off x="1968500" y="1638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46338</xdr:rowOff>
    </xdr:from>
    <xdr:ext cx="534377" cy="259045"/>
    <xdr:sp macro="" textlink="">
      <xdr:nvSpPr>
        <xdr:cNvPr id="263" name="テキスト ボックス 262"/>
        <xdr:cNvSpPr txBox="1"/>
      </xdr:nvSpPr>
      <xdr:spPr>
        <a:xfrm>
          <a:off x="1752111" y="161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93374</xdr:rowOff>
    </xdr:from>
    <xdr:to>
      <xdr:col>6</xdr:col>
      <xdr:colOff>38100</xdr:colOff>
      <xdr:row>96</xdr:row>
      <xdr:rowOff>23524</xdr:rowOff>
    </xdr:to>
    <xdr:sp macro="" textlink="">
      <xdr:nvSpPr>
        <xdr:cNvPr id="264" name="楕円 263"/>
        <xdr:cNvSpPr/>
      </xdr:nvSpPr>
      <xdr:spPr>
        <a:xfrm>
          <a:off x="1079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14651</xdr:rowOff>
    </xdr:from>
    <xdr:ext cx="534377" cy="259045"/>
    <xdr:sp macro="" textlink="">
      <xdr:nvSpPr>
        <xdr:cNvPr id="265" name="テキスト ボックス 264"/>
        <xdr:cNvSpPr txBox="1"/>
      </xdr:nvSpPr>
      <xdr:spPr>
        <a:xfrm>
          <a:off x="863111" y="164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141643</xdr:rowOff>
    </xdr:from>
    <xdr:to>
      <xdr:col>55</xdr:col>
      <xdr:colOff>0</xdr:colOff>
      <xdr:row>35</xdr:row>
      <xdr:rowOff>148082</xdr:rowOff>
    </xdr:to>
    <xdr:cxnSp macro="">
      <xdr:nvCxnSpPr>
        <xdr:cNvPr id="294" name="直線コネクタ 293"/>
        <xdr:cNvCxnSpPr/>
      </xdr:nvCxnSpPr>
      <xdr:spPr>
        <a:xfrm flipV="1">
          <a:off x="9639300" y="6142393"/>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148082</xdr:rowOff>
    </xdr:from>
    <xdr:to>
      <xdr:col>50</xdr:col>
      <xdr:colOff>114300</xdr:colOff>
      <xdr:row>36</xdr:row>
      <xdr:rowOff>60033</xdr:rowOff>
    </xdr:to>
    <xdr:cxnSp macro="">
      <xdr:nvCxnSpPr>
        <xdr:cNvPr id="297" name="直線コネクタ 296"/>
        <xdr:cNvCxnSpPr/>
      </xdr:nvCxnSpPr>
      <xdr:spPr>
        <a:xfrm flipV="1">
          <a:off x="8750300" y="6148832"/>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47818</xdr:rowOff>
    </xdr:from>
    <xdr:to>
      <xdr:col>45</xdr:col>
      <xdr:colOff>177800</xdr:colOff>
      <xdr:row>36</xdr:row>
      <xdr:rowOff>60033</xdr:rowOff>
    </xdr:to>
    <xdr:cxnSp macro="">
      <xdr:nvCxnSpPr>
        <xdr:cNvPr id="300" name="直線コネクタ 299"/>
        <xdr:cNvCxnSpPr/>
      </xdr:nvCxnSpPr>
      <xdr:spPr>
        <a:xfrm>
          <a:off x="7861300" y="6220018"/>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131051</xdr:rowOff>
    </xdr:from>
    <xdr:to>
      <xdr:col>41</xdr:col>
      <xdr:colOff>50800</xdr:colOff>
      <xdr:row>36</xdr:row>
      <xdr:rowOff>47818</xdr:rowOff>
    </xdr:to>
    <xdr:cxnSp macro="">
      <xdr:nvCxnSpPr>
        <xdr:cNvPr id="303" name="直線コネクタ 302"/>
        <xdr:cNvCxnSpPr/>
      </xdr:nvCxnSpPr>
      <xdr:spPr>
        <a:xfrm>
          <a:off x="6972300" y="6131801"/>
          <a:ext cx="889000" cy="8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74538</xdr:rowOff>
    </xdr:from>
    <xdr:ext cx="534377" cy="259045"/>
    <xdr:sp macro="" textlink="">
      <xdr:nvSpPr>
        <xdr:cNvPr id="305" name="テキスト ボックス 304"/>
        <xdr:cNvSpPr txBox="1"/>
      </xdr:nvSpPr>
      <xdr:spPr>
        <a:xfrm>
          <a:off x="7594111" y="59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90843</xdr:rowOff>
    </xdr:from>
    <xdr:to>
      <xdr:col>55</xdr:col>
      <xdr:colOff>50800</xdr:colOff>
      <xdr:row>36</xdr:row>
      <xdr:rowOff>20993</xdr:rowOff>
    </xdr:to>
    <xdr:sp macro="" textlink="">
      <xdr:nvSpPr>
        <xdr:cNvPr id="313" name="楕円 312"/>
        <xdr:cNvSpPr/>
      </xdr:nvSpPr>
      <xdr:spPr>
        <a:xfrm>
          <a:off x="10426700" y="60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113720</xdr:rowOff>
    </xdr:from>
    <xdr:ext cx="534377" cy="259045"/>
    <xdr:sp macro="" textlink="">
      <xdr:nvSpPr>
        <xdr:cNvPr id="314" name="補助費等該当値テキスト"/>
        <xdr:cNvSpPr txBox="1"/>
      </xdr:nvSpPr>
      <xdr:spPr>
        <a:xfrm>
          <a:off x="10528300" y="59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97282</xdr:rowOff>
    </xdr:from>
    <xdr:to>
      <xdr:col>50</xdr:col>
      <xdr:colOff>165100</xdr:colOff>
      <xdr:row>36</xdr:row>
      <xdr:rowOff>27432</xdr:rowOff>
    </xdr:to>
    <xdr:sp macro="" textlink="">
      <xdr:nvSpPr>
        <xdr:cNvPr id="315" name="楕円 314"/>
        <xdr:cNvSpPr/>
      </xdr:nvSpPr>
      <xdr:spPr>
        <a:xfrm>
          <a:off x="958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43959</xdr:rowOff>
    </xdr:from>
    <xdr:ext cx="534377" cy="259045"/>
    <xdr:sp macro="" textlink="">
      <xdr:nvSpPr>
        <xdr:cNvPr id="316" name="テキスト ボックス 315"/>
        <xdr:cNvSpPr txBox="1"/>
      </xdr:nvSpPr>
      <xdr:spPr>
        <a:xfrm>
          <a:off x="9372111" y="58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9233</xdr:rowOff>
    </xdr:from>
    <xdr:to>
      <xdr:col>46</xdr:col>
      <xdr:colOff>38100</xdr:colOff>
      <xdr:row>36</xdr:row>
      <xdr:rowOff>110833</xdr:rowOff>
    </xdr:to>
    <xdr:sp macro="" textlink="">
      <xdr:nvSpPr>
        <xdr:cNvPr id="317" name="楕円 316"/>
        <xdr:cNvSpPr/>
      </xdr:nvSpPr>
      <xdr:spPr>
        <a:xfrm>
          <a:off x="8699500" y="618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127360</xdr:rowOff>
    </xdr:from>
    <xdr:ext cx="534377" cy="259045"/>
    <xdr:sp macro="" textlink="">
      <xdr:nvSpPr>
        <xdr:cNvPr id="318" name="テキスト ボックス 317"/>
        <xdr:cNvSpPr txBox="1"/>
      </xdr:nvSpPr>
      <xdr:spPr>
        <a:xfrm>
          <a:off x="8483111" y="5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168468</xdr:rowOff>
    </xdr:from>
    <xdr:to>
      <xdr:col>41</xdr:col>
      <xdr:colOff>101600</xdr:colOff>
      <xdr:row>36</xdr:row>
      <xdr:rowOff>98618</xdr:rowOff>
    </xdr:to>
    <xdr:sp macro="" textlink="">
      <xdr:nvSpPr>
        <xdr:cNvPr id="319" name="楕円 318"/>
        <xdr:cNvSpPr/>
      </xdr:nvSpPr>
      <xdr:spPr>
        <a:xfrm>
          <a:off x="7810500" y="616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89745</xdr:rowOff>
    </xdr:from>
    <xdr:ext cx="534377" cy="259045"/>
    <xdr:sp macro="" textlink="">
      <xdr:nvSpPr>
        <xdr:cNvPr id="320" name="テキスト ボックス 319"/>
        <xdr:cNvSpPr txBox="1"/>
      </xdr:nvSpPr>
      <xdr:spPr>
        <a:xfrm>
          <a:off x="7594111" y="626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80251</xdr:rowOff>
    </xdr:from>
    <xdr:to>
      <xdr:col>36</xdr:col>
      <xdr:colOff>165100</xdr:colOff>
      <xdr:row>36</xdr:row>
      <xdr:rowOff>10401</xdr:rowOff>
    </xdr:to>
    <xdr:sp macro="" textlink="">
      <xdr:nvSpPr>
        <xdr:cNvPr id="321" name="楕円 320"/>
        <xdr:cNvSpPr/>
      </xdr:nvSpPr>
      <xdr:spPr>
        <a:xfrm>
          <a:off x="6921500" y="60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26928</xdr:rowOff>
    </xdr:from>
    <xdr:ext cx="534377" cy="259045"/>
    <xdr:sp macro="" textlink="">
      <xdr:nvSpPr>
        <xdr:cNvPr id="322" name="テキスト ボックス 321"/>
        <xdr:cNvSpPr txBox="1"/>
      </xdr:nvSpPr>
      <xdr:spPr>
        <a:xfrm>
          <a:off x="67051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62351</xdr:rowOff>
    </xdr:from>
    <xdr:to>
      <xdr:col>55</xdr:col>
      <xdr:colOff>0</xdr:colOff>
      <xdr:row>56</xdr:row>
      <xdr:rowOff>125605</xdr:rowOff>
    </xdr:to>
    <xdr:cxnSp macro="">
      <xdr:nvCxnSpPr>
        <xdr:cNvPr id="349" name="直線コネクタ 348"/>
        <xdr:cNvCxnSpPr/>
      </xdr:nvCxnSpPr>
      <xdr:spPr>
        <a:xfrm flipV="1">
          <a:off x="9639300" y="9320651"/>
          <a:ext cx="838200" cy="40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91182</xdr:rowOff>
    </xdr:from>
    <xdr:to>
      <xdr:col>50</xdr:col>
      <xdr:colOff>114300</xdr:colOff>
      <xdr:row>56</xdr:row>
      <xdr:rowOff>125605</xdr:rowOff>
    </xdr:to>
    <xdr:cxnSp macro="">
      <xdr:nvCxnSpPr>
        <xdr:cNvPr id="352" name="直線コネクタ 351"/>
        <xdr:cNvCxnSpPr/>
      </xdr:nvCxnSpPr>
      <xdr:spPr>
        <a:xfrm>
          <a:off x="8750300" y="9692382"/>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71280</xdr:rowOff>
    </xdr:from>
    <xdr:to>
      <xdr:col>45</xdr:col>
      <xdr:colOff>177800</xdr:colOff>
      <xdr:row>56</xdr:row>
      <xdr:rowOff>91182</xdr:rowOff>
    </xdr:to>
    <xdr:cxnSp macro="">
      <xdr:nvCxnSpPr>
        <xdr:cNvPr id="355" name="直線コネクタ 354"/>
        <xdr:cNvCxnSpPr/>
      </xdr:nvCxnSpPr>
      <xdr:spPr>
        <a:xfrm>
          <a:off x="7861300" y="9672480"/>
          <a:ext cx="889000" cy="1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45414</xdr:rowOff>
    </xdr:from>
    <xdr:ext cx="534377" cy="259045"/>
    <xdr:sp macro="" textlink="">
      <xdr:nvSpPr>
        <xdr:cNvPr id="357" name="テキスト ボックス 356"/>
        <xdr:cNvSpPr txBox="1"/>
      </xdr:nvSpPr>
      <xdr:spPr>
        <a:xfrm>
          <a:off x="8483111" y="98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71280</xdr:rowOff>
    </xdr:from>
    <xdr:to>
      <xdr:col>41</xdr:col>
      <xdr:colOff>50800</xdr:colOff>
      <xdr:row>57</xdr:row>
      <xdr:rowOff>31275</xdr:rowOff>
    </xdr:to>
    <xdr:cxnSp macro="">
      <xdr:nvCxnSpPr>
        <xdr:cNvPr id="358" name="直線コネクタ 357"/>
        <xdr:cNvCxnSpPr/>
      </xdr:nvCxnSpPr>
      <xdr:spPr>
        <a:xfrm flipV="1">
          <a:off x="6972300" y="96724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169845</xdr:rowOff>
    </xdr:from>
    <xdr:ext cx="534377" cy="259045"/>
    <xdr:sp macro="" textlink="">
      <xdr:nvSpPr>
        <xdr:cNvPr id="360" name="テキスト ボックス 359"/>
        <xdr:cNvSpPr txBox="1"/>
      </xdr:nvSpPr>
      <xdr:spPr>
        <a:xfrm>
          <a:off x="7594111" y="97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11551</xdr:rowOff>
    </xdr:from>
    <xdr:to>
      <xdr:col>55</xdr:col>
      <xdr:colOff>50800</xdr:colOff>
      <xdr:row>54</xdr:row>
      <xdr:rowOff>113151</xdr:rowOff>
    </xdr:to>
    <xdr:sp macro="" textlink="">
      <xdr:nvSpPr>
        <xdr:cNvPr id="368" name="楕円 367"/>
        <xdr:cNvSpPr/>
      </xdr:nvSpPr>
      <xdr:spPr>
        <a:xfrm>
          <a:off x="10426700" y="92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34428</xdr:rowOff>
    </xdr:from>
    <xdr:ext cx="599010" cy="259045"/>
    <xdr:sp macro="" textlink="">
      <xdr:nvSpPr>
        <xdr:cNvPr id="369" name="普通建設事業費該当値テキスト"/>
        <xdr:cNvSpPr txBox="1"/>
      </xdr:nvSpPr>
      <xdr:spPr>
        <a:xfrm>
          <a:off x="10528300" y="912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74805</xdr:rowOff>
    </xdr:from>
    <xdr:to>
      <xdr:col>50</xdr:col>
      <xdr:colOff>165100</xdr:colOff>
      <xdr:row>57</xdr:row>
      <xdr:rowOff>4955</xdr:rowOff>
    </xdr:to>
    <xdr:sp macro="" textlink="">
      <xdr:nvSpPr>
        <xdr:cNvPr id="370" name="楕円 369"/>
        <xdr:cNvSpPr/>
      </xdr:nvSpPr>
      <xdr:spPr>
        <a:xfrm>
          <a:off x="9588500" y="96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21482</xdr:rowOff>
    </xdr:from>
    <xdr:ext cx="534377" cy="259045"/>
    <xdr:sp macro="" textlink="">
      <xdr:nvSpPr>
        <xdr:cNvPr id="371" name="テキスト ボックス 370"/>
        <xdr:cNvSpPr txBox="1"/>
      </xdr:nvSpPr>
      <xdr:spPr>
        <a:xfrm>
          <a:off x="9372111" y="94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40382</xdr:rowOff>
    </xdr:from>
    <xdr:to>
      <xdr:col>46</xdr:col>
      <xdr:colOff>38100</xdr:colOff>
      <xdr:row>56</xdr:row>
      <xdr:rowOff>141982</xdr:rowOff>
    </xdr:to>
    <xdr:sp macro="" textlink="">
      <xdr:nvSpPr>
        <xdr:cNvPr id="372" name="楕円 371"/>
        <xdr:cNvSpPr/>
      </xdr:nvSpPr>
      <xdr:spPr>
        <a:xfrm>
          <a:off x="8699500" y="964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158509</xdr:rowOff>
    </xdr:from>
    <xdr:ext cx="534377" cy="259045"/>
    <xdr:sp macro="" textlink="">
      <xdr:nvSpPr>
        <xdr:cNvPr id="373" name="テキスト ボックス 372"/>
        <xdr:cNvSpPr txBox="1"/>
      </xdr:nvSpPr>
      <xdr:spPr>
        <a:xfrm>
          <a:off x="8483111" y="941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20480</xdr:rowOff>
    </xdr:from>
    <xdr:to>
      <xdr:col>41</xdr:col>
      <xdr:colOff>101600</xdr:colOff>
      <xdr:row>56</xdr:row>
      <xdr:rowOff>122080</xdr:rowOff>
    </xdr:to>
    <xdr:sp macro="" textlink="">
      <xdr:nvSpPr>
        <xdr:cNvPr id="374" name="楕円 373"/>
        <xdr:cNvSpPr/>
      </xdr:nvSpPr>
      <xdr:spPr>
        <a:xfrm>
          <a:off x="7810500" y="96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138607</xdr:rowOff>
    </xdr:from>
    <xdr:ext cx="534377" cy="259045"/>
    <xdr:sp macro="" textlink="">
      <xdr:nvSpPr>
        <xdr:cNvPr id="375" name="テキスト ボックス 374"/>
        <xdr:cNvSpPr txBox="1"/>
      </xdr:nvSpPr>
      <xdr:spPr>
        <a:xfrm>
          <a:off x="7594111" y="93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151925</xdr:rowOff>
    </xdr:from>
    <xdr:to>
      <xdr:col>36</xdr:col>
      <xdr:colOff>165100</xdr:colOff>
      <xdr:row>57</xdr:row>
      <xdr:rowOff>82075</xdr:rowOff>
    </xdr:to>
    <xdr:sp macro="" textlink="">
      <xdr:nvSpPr>
        <xdr:cNvPr id="376" name="楕円 375"/>
        <xdr:cNvSpPr/>
      </xdr:nvSpPr>
      <xdr:spPr>
        <a:xfrm>
          <a:off x="6921500" y="975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73202</xdr:rowOff>
    </xdr:from>
    <xdr:ext cx="534377" cy="259045"/>
    <xdr:sp macro="" textlink="">
      <xdr:nvSpPr>
        <xdr:cNvPr id="377" name="テキスト ボックス 376"/>
        <xdr:cNvSpPr txBox="1"/>
      </xdr:nvSpPr>
      <xdr:spPr>
        <a:xfrm>
          <a:off x="6705111" y="984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42883</xdr:rowOff>
    </xdr:from>
    <xdr:to>
      <xdr:col>55</xdr:col>
      <xdr:colOff>0</xdr:colOff>
      <xdr:row>77</xdr:row>
      <xdr:rowOff>32389</xdr:rowOff>
    </xdr:to>
    <xdr:cxnSp macro="">
      <xdr:nvCxnSpPr>
        <xdr:cNvPr id="408" name="直線コネクタ 407"/>
        <xdr:cNvCxnSpPr/>
      </xdr:nvCxnSpPr>
      <xdr:spPr>
        <a:xfrm flipV="1">
          <a:off x="9639300" y="12387283"/>
          <a:ext cx="838200" cy="8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32389</xdr:rowOff>
    </xdr:from>
    <xdr:to>
      <xdr:col>50</xdr:col>
      <xdr:colOff>114300</xdr:colOff>
      <xdr:row>77</xdr:row>
      <xdr:rowOff>69379</xdr:rowOff>
    </xdr:to>
    <xdr:cxnSp macro="">
      <xdr:nvCxnSpPr>
        <xdr:cNvPr id="411" name="直線コネクタ 410"/>
        <xdr:cNvCxnSpPr/>
      </xdr:nvCxnSpPr>
      <xdr:spPr>
        <a:xfrm flipV="1">
          <a:off x="8750300" y="13234039"/>
          <a:ext cx="889000" cy="3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66004</xdr:rowOff>
    </xdr:from>
    <xdr:to>
      <xdr:col>45</xdr:col>
      <xdr:colOff>177800</xdr:colOff>
      <xdr:row>77</xdr:row>
      <xdr:rowOff>69379</xdr:rowOff>
    </xdr:to>
    <xdr:cxnSp macro="">
      <xdr:nvCxnSpPr>
        <xdr:cNvPr id="414" name="直線コネクタ 413"/>
        <xdr:cNvCxnSpPr/>
      </xdr:nvCxnSpPr>
      <xdr:spPr>
        <a:xfrm>
          <a:off x="7861300" y="13096204"/>
          <a:ext cx="889000" cy="17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66004</xdr:rowOff>
    </xdr:from>
    <xdr:to>
      <xdr:col>41</xdr:col>
      <xdr:colOff>50800</xdr:colOff>
      <xdr:row>77</xdr:row>
      <xdr:rowOff>6938</xdr:rowOff>
    </xdr:to>
    <xdr:cxnSp macro="">
      <xdr:nvCxnSpPr>
        <xdr:cNvPr id="417" name="直線コネクタ 416"/>
        <xdr:cNvCxnSpPr/>
      </xdr:nvCxnSpPr>
      <xdr:spPr>
        <a:xfrm flipV="1">
          <a:off x="6972300" y="13096204"/>
          <a:ext cx="889000" cy="1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52979</xdr:rowOff>
    </xdr:from>
    <xdr:ext cx="534377" cy="259045"/>
    <xdr:sp macro="" textlink="">
      <xdr:nvSpPr>
        <xdr:cNvPr id="419" name="テキスト ボックス 418"/>
        <xdr:cNvSpPr txBox="1"/>
      </xdr:nvSpPr>
      <xdr:spPr>
        <a:xfrm>
          <a:off x="7594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163533</xdr:rowOff>
    </xdr:from>
    <xdr:to>
      <xdr:col>55</xdr:col>
      <xdr:colOff>50800</xdr:colOff>
      <xdr:row>72</xdr:row>
      <xdr:rowOff>93683</xdr:rowOff>
    </xdr:to>
    <xdr:sp macro="" textlink="">
      <xdr:nvSpPr>
        <xdr:cNvPr id="427" name="楕円 426"/>
        <xdr:cNvSpPr/>
      </xdr:nvSpPr>
      <xdr:spPr>
        <a:xfrm>
          <a:off x="10426700" y="1233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14960</xdr:rowOff>
    </xdr:from>
    <xdr:ext cx="599010" cy="259045"/>
    <xdr:sp macro="" textlink="">
      <xdr:nvSpPr>
        <xdr:cNvPr id="428" name="普通建設事業費 （ うち新規整備　）該当値テキスト"/>
        <xdr:cNvSpPr txBox="1"/>
      </xdr:nvSpPr>
      <xdr:spPr>
        <a:xfrm>
          <a:off x="10528300" y="1218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153039</xdr:rowOff>
    </xdr:from>
    <xdr:to>
      <xdr:col>50</xdr:col>
      <xdr:colOff>165100</xdr:colOff>
      <xdr:row>77</xdr:row>
      <xdr:rowOff>83189</xdr:rowOff>
    </xdr:to>
    <xdr:sp macro="" textlink="">
      <xdr:nvSpPr>
        <xdr:cNvPr id="429" name="楕円 428"/>
        <xdr:cNvSpPr/>
      </xdr:nvSpPr>
      <xdr:spPr>
        <a:xfrm>
          <a:off x="9588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99716</xdr:rowOff>
    </xdr:from>
    <xdr:ext cx="534377" cy="259045"/>
    <xdr:sp macro="" textlink="">
      <xdr:nvSpPr>
        <xdr:cNvPr id="430" name="テキスト ボックス 429"/>
        <xdr:cNvSpPr txBox="1"/>
      </xdr:nvSpPr>
      <xdr:spPr>
        <a:xfrm>
          <a:off x="9372111" y="129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18579</xdr:rowOff>
    </xdr:from>
    <xdr:to>
      <xdr:col>46</xdr:col>
      <xdr:colOff>38100</xdr:colOff>
      <xdr:row>77</xdr:row>
      <xdr:rowOff>120179</xdr:rowOff>
    </xdr:to>
    <xdr:sp macro="" textlink="">
      <xdr:nvSpPr>
        <xdr:cNvPr id="431" name="楕円 430"/>
        <xdr:cNvSpPr/>
      </xdr:nvSpPr>
      <xdr:spPr>
        <a:xfrm>
          <a:off x="8699500" y="13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136706</xdr:rowOff>
    </xdr:from>
    <xdr:ext cx="534377" cy="259045"/>
    <xdr:sp macro="" textlink="">
      <xdr:nvSpPr>
        <xdr:cNvPr id="432" name="テキスト ボックス 431"/>
        <xdr:cNvSpPr txBox="1"/>
      </xdr:nvSpPr>
      <xdr:spPr>
        <a:xfrm>
          <a:off x="8483111" y="1299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15204</xdr:rowOff>
    </xdr:from>
    <xdr:to>
      <xdr:col>41</xdr:col>
      <xdr:colOff>101600</xdr:colOff>
      <xdr:row>76</xdr:row>
      <xdr:rowOff>116804</xdr:rowOff>
    </xdr:to>
    <xdr:sp macro="" textlink="">
      <xdr:nvSpPr>
        <xdr:cNvPr id="433" name="楕円 432"/>
        <xdr:cNvSpPr/>
      </xdr:nvSpPr>
      <xdr:spPr>
        <a:xfrm>
          <a:off x="7810500" y="130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133331</xdr:rowOff>
    </xdr:from>
    <xdr:ext cx="534377" cy="259045"/>
    <xdr:sp macro="" textlink="">
      <xdr:nvSpPr>
        <xdr:cNvPr id="434" name="テキスト ボックス 433"/>
        <xdr:cNvSpPr txBox="1"/>
      </xdr:nvSpPr>
      <xdr:spPr>
        <a:xfrm>
          <a:off x="7594111" y="128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127588</xdr:rowOff>
    </xdr:from>
    <xdr:to>
      <xdr:col>36</xdr:col>
      <xdr:colOff>165100</xdr:colOff>
      <xdr:row>77</xdr:row>
      <xdr:rowOff>57738</xdr:rowOff>
    </xdr:to>
    <xdr:sp macro="" textlink="">
      <xdr:nvSpPr>
        <xdr:cNvPr id="435" name="楕円 434"/>
        <xdr:cNvSpPr/>
      </xdr:nvSpPr>
      <xdr:spPr>
        <a:xfrm>
          <a:off x="6921500" y="1315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48865</xdr:rowOff>
    </xdr:from>
    <xdr:ext cx="534377" cy="259045"/>
    <xdr:sp macro="" textlink="">
      <xdr:nvSpPr>
        <xdr:cNvPr id="436" name="テキスト ボックス 435"/>
        <xdr:cNvSpPr txBox="1"/>
      </xdr:nvSpPr>
      <xdr:spPr>
        <a:xfrm>
          <a:off x="6705111" y="1325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153629</xdr:rowOff>
    </xdr:from>
    <xdr:to>
      <xdr:col>55</xdr:col>
      <xdr:colOff>0</xdr:colOff>
      <xdr:row>98</xdr:row>
      <xdr:rowOff>115430</xdr:rowOff>
    </xdr:to>
    <xdr:cxnSp macro="">
      <xdr:nvCxnSpPr>
        <xdr:cNvPr id="465" name="直線コネクタ 464"/>
        <xdr:cNvCxnSpPr/>
      </xdr:nvCxnSpPr>
      <xdr:spPr>
        <a:xfrm flipV="1">
          <a:off x="9639300" y="16784279"/>
          <a:ext cx="838200" cy="13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102202</xdr:rowOff>
    </xdr:from>
    <xdr:to>
      <xdr:col>50</xdr:col>
      <xdr:colOff>114300</xdr:colOff>
      <xdr:row>98</xdr:row>
      <xdr:rowOff>115430</xdr:rowOff>
    </xdr:to>
    <xdr:cxnSp macro="">
      <xdr:nvCxnSpPr>
        <xdr:cNvPr id="468" name="直線コネクタ 467"/>
        <xdr:cNvCxnSpPr/>
      </xdr:nvCxnSpPr>
      <xdr:spPr>
        <a:xfrm>
          <a:off x="8750300" y="16732852"/>
          <a:ext cx="889000" cy="18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102202</xdr:rowOff>
    </xdr:from>
    <xdr:to>
      <xdr:col>45</xdr:col>
      <xdr:colOff>177800</xdr:colOff>
      <xdr:row>97</xdr:row>
      <xdr:rowOff>103832</xdr:rowOff>
    </xdr:to>
    <xdr:cxnSp macro="">
      <xdr:nvCxnSpPr>
        <xdr:cNvPr id="471" name="直線コネクタ 470"/>
        <xdr:cNvCxnSpPr/>
      </xdr:nvCxnSpPr>
      <xdr:spPr>
        <a:xfrm flipV="1">
          <a:off x="7861300" y="16732852"/>
          <a:ext cx="8890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568</xdr:rowOff>
    </xdr:from>
    <xdr:ext cx="534377" cy="259045"/>
    <xdr:sp macro="" textlink="">
      <xdr:nvSpPr>
        <xdr:cNvPr id="473" name="テキスト ボックス 472"/>
        <xdr:cNvSpPr txBox="1"/>
      </xdr:nvSpPr>
      <xdr:spPr>
        <a:xfrm>
          <a:off x="8483111" y="168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103832</xdr:rowOff>
    </xdr:from>
    <xdr:to>
      <xdr:col>41</xdr:col>
      <xdr:colOff>50800</xdr:colOff>
      <xdr:row>98</xdr:row>
      <xdr:rowOff>75326</xdr:rowOff>
    </xdr:to>
    <xdr:cxnSp macro="">
      <xdr:nvCxnSpPr>
        <xdr:cNvPr id="474" name="直線コネクタ 473"/>
        <xdr:cNvCxnSpPr/>
      </xdr:nvCxnSpPr>
      <xdr:spPr>
        <a:xfrm flipV="1">
          <a:off x="6972300" y="16734482"/>
          <a:ext cx="889000" cy="1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42105</xdr:rowOff>
    </xdr:from>
    <xdr:ext cx="534377" cy="259045"/>
    <xdr:sp macro="" textlink="">
      <xdr:nvSpPr>
        <xdr:cNvPr id="476" name="テキスト ボックス 475"/>
        <xdr:cNvSpPr txBox="1"/>
      </xdr:nvSpPr>
      <xdr:spPr>
        <a:xfrm>
          <a:off x="7594111" y="168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102829</xdr:rowOff>
    </xdr:from>
    <xdr:to>
      <xdr:col>55</xdr:col>
      <xdr:colOff>50800</xdr:colOff>
      <xdr:row>98</xdr:row>
      <xdr:rowOff>32979</xdr:rowOff>
    </xdr:to>
    <xdr:sp macro="" textlink="">
      <xdr:nvSpPr>
        <xdr:cNvPr id="484" name="楕円 483"/>
        <xdr:cNvSpPr/>
      </xdr:nvSpPr>
      <xdr:spPr>
        <a:xfrm>
          <a:off x="10426700" y="167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81256</xdr:rowOff>
    </xdr:from>
    <xdr:ext cx="534377" cy="259045"/>
    <xdr:sp macro="" textlink="">
      <xdr:nvSpPr>
        <xdr:cNvPr id="485" name="普通建設事業費 （ うち更新整備　）該当値テキスト"/>
        <xdr:cNvSpPr txBox="1"/>
      </xdr:nvSpPr>
      <xdr:spPr>
        <a:xfrm>
          <a:off x="10528300" y="167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64630</xdr:rowOff>
    </xdr:from>
    <xdr:to>
      <xdr:col>50</xdr:col>
      <xdr:colOff>165100</xdr:colOff>
      <xdr:row>98</xdr:row>
      <xdr:rowOff>166230</xdr:rowOff>
    </xdr:to>
    <xdr:sp macro="" textlink="">
      <xdr:nvSpPr>
        <xdr:cNvPr id="486" name="楕円 485"/>
        <xdr:cNvSpPr/>
      </xdr:nvSpPr>
      <xdr:spPr>
        <a:xfrm>
          <a:off x="9588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157357</xdr:rowOff>
    </xdr:from>
    <xdr:ext cx="534377" cy="259045"/>
    <xdr:sp macro="" textlink="">
      <xdr:nvSpPr>
        <xdr:cNvPr id="487" name="テキスト ボックス 486"/>
        <xdr:cNvSpPr txBox="1"/>
      </xdr:nvSpPr>
      <xdr:spPr>
        <a:xfrm>
          <a:off x="9372111" y="169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51402</xdr:rowOff>
    </xdr:from>
    <xdr:to>
      <xdr:col>46</xdr:col>
      <xdr:colOff>38100</xdr:colOff>
      <xdr:row>97</xdr:row>
      <xdr:rowOff>153002</xdr:rowOff>
    </xdr:to>
    <xdr:sp macro="" textlink="">
      <xdr:nvSpPr>
        <xdr:cNvPr id="488" name="楕円 487"/>
        <xdr:cNvSpPr/>
      </xdr:nvSpPr>
      <xdr:spPr>
        <a:xfrm>
          <a:off x="8699500" y="166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169529</xdr:rowOff>
    </xdr:from>
    <xdr:ext cx="534377" cy="259045"/>
    <xdr:sp macro="" textlink="">
      <xdr:nvSpPr>
        <xdr:cNvPr id="489" name="テキスト ボックス 488"/>
        <xdr:cNvSpPr txBox="1"/>
      </xdr:nvSpPr>
      <xdr:spPr>
        <a:xfrm>
          <a:off x="8483111" y="164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53032</xdr:rowOff>
    </xdr:from>
    <xdr:to>
      <xdr:col>41</xdr:col>
      <xdr:colOff>101600</xdr:colOff>
      <xdr:row>97</xdr:row>
      <xdr:rowOff>154632</xdr:rowOff>
    </xdr:to>
    <xdr:sp macro="" textlink="">
      <xdr:nvSpPr>
        <xdr:cNvPr id="490" name="楕円 489"/>
        <xdr:cNvSpPr/>
      </xdr:nvSpPr>
      <xdr:spPr>
        <a:xfrm>
          <a:off x="7810500" y="166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171159</xdr:rowOff>
    </xdr:from>
    <xdr:ext cx="534377" cy="259045"/>
    <xdr:sp macro="" textlink="">
      <xdr:nvSpPr>
        <xdr:cNvPr id="491" name="テキスト ボックス 490"/>
        <xdr:cNvSpPr txBox="1"/>
      </xdr:nvSpPr>
      <xdr:spPr>
        <a:xfrm>
          <a:off x="7594111" y="1645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24526</xdr:rowOff>
    </xdr:from>
    <xdr:to>
      <xdr:col>36</xdr:col>
      <xdr:colOff>165100</xdr:colOff>
      <xdr:row>98</xdr:row>
      <xdr:rowOff>126126</xdr:rowOff>
    </xdr:to>
    <xdr:sp macro="" textlink="">
      <xdr:nvSpPr>
        <xdr:cNvPr id="492" name="楕円 491"/>
        <xdr:cNvSpPr/>
      </xdr:nvSpPr>
      <xdr:spPr>
        <a:xfrm>
          <a:off x="6921500" y="168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117253</xdr:rowOff>
    </xdr:from>
    <xdr:ext cx="534377" cy="259045"/>
    <xdr:sp macro="" textlink="">
      <xdr:nvSpPr>
        <xdr:cNvPr id="493" name="テキスト ボックス 492"/>
        <xdr:cNvSpPr txBox="1"/>
      </xdr:nvSpPr>
      <xdr:spPr>
        <a:xfrm>
          <a:off x="6705111" y="169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19228</xdr:rowOff>
    </xdr:from>
    <xdr:to>
      <xdr:col>85</xdr:col>
      <xdr:colOff>127000</xdr:colOff>
      <xdr:row>38</xdr:row>
      <xdr:rowOff>23240</xdr:rowOff>
    </xdr:to>
    <xdr:cxnSp macro="">
      <xdr:nvCxnSpPr>
        <xdr:cNvPr id="518" name="直線コネクタ 517"/>
        <xdr:cNvCxnSpPr/>
      </xdr:nvCxnSpPr>
      <xdr:spPr>
        <a:xfrm flipV="1">
          <a:off x="15481300" y="6534328"/>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23240</xdr:rowOff>
    </xdr:from>
    <xdr:to>
      <xdr:col>81</xdr:col>
      <xdr:colOff>50800</xdr:colOff>
      <xdr:row>38</xdr:row>
      <xdr:rowOff>25400</xdr:rowOff>
    </xdr:to>
    <xdr:cxnSp macro="">
      <xdr:nvCxnSpPr>
        <xdr:cNvPr id="521" name="直線コネクタ 520"/>
        <xdr:cNvCxnSpPr/>
      </xdr:nvCxnSpPr>
      <xdr:spPr>
        <a:xfrm flipV="1">
          <a:off x="14592300" y="6538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18582</xdr:rowOff>
    </xdr:from>
    <xdr:to>
      <xdr:col>71</xdr:col>
      <xdr:colOff>177800</xdr:colOff>
      <xdr:row>38</xdr:row>
      <xdr:rowOff>25400</xdr:rowOff>
    </xdr:to>
    <xdr:cxnSp macro="">
      <xdr:nvCxnSpPr>
        <xdr:cNvPr id="527" name="直線コネクタ 526"/>
        <xdr:cNvCxnSpPr/>
      </xdr:nvCxnSpPr>
      <xdr:spPr>
        <a:xfrm>
          <a:off x="12814300" y="6533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139878</xdr:rowOff>
    </xdr:from>
    <xdr:to>
      <xdr:col>85</xdr:col>
      <xdr:colOff>177800</xdr:colOff>
      <xdr:row>38</xdr:row>
      <xdr:rowOff>70028</xdr:rowOff>
    </xdr:to>
    <xdr:sp macro="" textlink="">
      <xdr:nvSpPr>
        <xdr:cNvPr id="537" name="楕円 536"/>
        <xdr:cNvSpPr/>
      </xdr:nvSpPr>
      <xdr:spPr>
        <a:xfrm>
          <a:off x="16268700" y="64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143890</xdr:rowOff>
    </xdr:from>
    <xdr:to>
      <xdr:col>81</xdr:col>
      <xdr:colOff>101600</xdr:colOff>
      <xdr:row>38</xdr:row>
      <xdr:rowOff>74040</xdr:rowOff>
    </xdr:to>
    <xdr:sp macro="" textlink="">
      <xdr:nvSpPr>
        <xdr:cNvPr id="539" name="楕円 538"/>
        <xdr:cNvSpPr/>
      </xdr:nvSpPr>
      <xdr:spPr>
        <a:xfrm>
          <a:off x="15430500" y="64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65167</xdr:rowOff>
    </xdr:from>
    <xdr:ext cx="378565" cy="259045"/>
    <xdr:sp macro="" textlink="">
      <xdr:nvSpPr>
        <xdr:cNvPr id="540" name="テキスト ボックス 539"/>
        <xdr:cNvSpPr txBox="1"/>
      </xdr:nvSpPr>
      <xdr:spPr>
        <a:xfrm>
          <a:off x="15292017" y="658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139232</xdr:rowOff>
    </xdr:from>
    <xdr:to>
      <xdr:col>67</xdr:col>
      <xdr:colOff>101600</xdr:colOff>
      <xdr:row>38</xdr:row>
      <xdr:rowOff>69382</xdr:rowOff>
    </xdr:to>
    <xdr:sp macro="" textlink="">
      <xdr:nvSpPr>
        <xdr:cNvPr id="545" name="楕円 544"/>
        <xdr:cNvSpPr/>
      </xdr:nvSpPr>
      <xdr:spPr>
        <a:xfrm>
          <a:off x="12763500" y="64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60509</xdr:rowOff>
    </xdr:from>
    <xdr:ext cx="469744" cy="259045"/>
    <xdr:sp macro="" textlink="">
      <xdr:nvSpPr>
        <xdr:cNvPr id="546" name="テキスト ボックス 545"/>
        <xdr:cNvSpPr txBox="1"/>
      </xdr:nvSpPr>
      <xdr:spPr>
        <a:xfrm>
          <a:off x="12579428" y="657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140151</xdr:rowOff>
    </xdr:from>
    <xdr:to>
      <xdr:col>85</xdr:col>
      <xdr:colOff>127000</xdr:colOff>
      <xdr:row>75</xdr:row>
      <xdr:rowOff>154998</xdr:rowOff>
    </xdr:to>
    <xdr:cxnSp macro="">
      <xdr:nvCxnSpPr>
        <xdr:cNvPr id="628" name="直線コネクタ 627"/>
        <xdr:cNvCxnSpPr/>
      </xdr:nvCxnSpPr>
      <xdr:spPr>
        <a:xfrm flipV="1">
          <a:off x="15481300" y="12998901"/>
          <a:ext cx="8382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154998</xdr:rowOff>
    </xdr:from>
    <xdr:to>
      <xdr:col>81</xdr:col>
      <xdr:colOff>50800</xdr:colOff>
      <xdr:row>76</xdr:row>
      <xdr:rowOff>17480</xdr:rowOff>
    </xdr:to>
    <xdr:cxnSp macro="">
      <xdr:nvCxnSpPr>
        <xdr:cNvPr id="631" name="直線コネクタ 630"/>
        <xdr:cNvCxnSpPr/>
      </xdr:nvCxnSpPr>
      <xdr:spPr>
        <a:xfrm flipV="1">
          <a:off x="14592300" y="13013748"/>
          <a:ext cx="889000" cy="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17480</xdr:rowOff>
    </xdr:from>
    <xdr:to>
      <xdr:col>76</xdr:col>
      <xdr:colOff>114300</xdr:colOff>
      <xdr:row>76</xdr:row>
      <xdr:rowOff>54804</xdr:rowOff>
    </xdr:to>
    <xdr:cxnSp macro="">
      <xdr:nvCxnSpPr>
        <xdr:cNvPr id="634" name="直線コネクタ 633"/>
        <xdr:cNvCxnSpPr/>
      </xdr:nvCxnSpPr>
      <xdr:spPr>
        <a:xfrm flipV="1">
          <a:off x="13703300" y="13047680"/>
          <a:ext cx="889000" cy="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51609</xdr:rowOff>
    </xdr:from>
    <xdr:to>
      <xdr:col>71</xdr:col>
      <xdr:colOff>177800</xdr:colOff>
      <xdr:row>76</xdr:row>
      <xdr:rowOff>54804</xdr:rowOff>
    </xdr:to>
    <xdr:cxnSp macro="">
      <xdr:nvCxnSpPr>
        <xdr:cNvPr id="637" name="直線コネクタ 636"/>
        <xdr:cNvCxnSpPr/>
      </xdr:nvCxnSpPr>
      <xdr:spPr>
        <a:xfrm>
          <a:off x="12814300" y="13081809"/>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115225</xdr:rowOff>
    </xdr:from>
    <xdr:ext cx="534377" cy="259045"/>
    <xdr:sp macro="" textlink="">
      <xdr:nvSpPr>
        <xdr:cNvPr id="639" name="テキスト ボックス 638"/>
        <xdr:cNvSpPr txBox="1"/>
      </xdr:nvSpPr>
      <xdr:spPr>
        <a:xfrm>
          <a:off x="13436111" y="131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89351</xdr:rowOff>
    </xdr:from>
    <xdr:to>
      <xdr:col>85</xdr:col>
      <xdr:colOff>177800</xdr:colOff>
      <xdr:row>76</xdr:row>
      <xdr:rowOff>19501</xdr:rowOff>
    </xdr:to>
    <xdr:sp macro="" textlink="">
      <xdr:nvSpPr>
        <xdr:cNvPr id="647" name="楕円 646"/>
        <xdr:cNvSpPr/>
      </xdr:nvSpPr>
      <xdr:spPr>
        <a:xfrm>
          <a:off x="16268700" y="1294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112228</xdr:rowOff>
    </xdr:from>
    <xdr:ext cx="534377" cy="259045"/>
    <xdr:sp macro="" textlink="">
      <xdr:nvSpPr>
        <xdr:cNvPr id="648" name="公債費該当値テキスト"/>
        <xdr:cNvSpPr txBox="1"/>
      </xdr:nvSpPr>
      <xdr:spPr>
        <a:xfrm>
          <a:off x="16370300" y="1279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104199</xdr:rowOff>
    </xdr:from>
    <xdr:to>
      <xdr:col>81</xdr:col>
      <xdr:colOff>101600</xdr:colOff>
      <xdr:row>76</xdr:row>
      <xdr:rowOff>34348</xdr:rowOff>
    </xdr:to>
    <xdr:sp macro="" textlink="">
      <xdr:nvSpPr>
        <xdr:cNvPr id="649" name="楕円 648"/>
        <xdr:cNvSpPr/>
      </xdr:nvSpPr>
      <xdr:spPr>
        <a:xfrm>
          <a:off x="15430500" y="12962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50876</xdr:rowOff>
    </xdr:from>
    <xdr:ext cx="534377" cy="259045"/>
    <xdr:sp macro="" textlink="">
      <xdr:nvSpPr>
        <xdr:cNvPr id="650" name="テキスト ボックス 649"/>
        <xdr:cNvSpPr txBox="1"/>
      </xdr:nvSpPr>
      <xdr:spPr>
        <a:xfrm>
          <a:off x="15214111" y="1273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138129</xdr:rowOff>
    </xdr:from>
    <xdr:to>
      <xdr:col>76</xdr:col>
      <xdr:colOff>165100</xdr:colOff>
      <xdr:row>76</xdr:row>
      <xdr:rowOff>68278</xdr:rowOff>
    </xdr:to>
    <xdr:sp macro="" textlink="">
      <xdr:nvSpPr>
        <xdr:cNvPr id="651" name="楕円 650"/>
        <xdr:cNvSpPr/>
      </xdr:nvSpPr>
      <xdr:spPr>
        <a:xfrm>
          <a:off x="14541500" y="129968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84806</xdr:rowOff>
    </xdr:from>
    <xdr:ext cx="534377" cy="259045"/>
    <xdr:sp macro="" textlink="">
      <xdr:nvSpPr>
        <xdr:cNvPr id="652" name="テキスト ボックス 651"/>
        <xdr:cNvSpPr txBox="1"/>
      </xdr:nvSpPr>
      <xdr:spPr>
        <a:xfrm>
          <a:off x="14325111" y="127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4004</xdr:rowOff>
    </xdr:from>
    <xdr:to>
      <xdr:col>72</xdr:col>
      <xdr:colOff>38100</xdr:colOff>
      <xdr:row>76</xdr:row>
      <xdr:rowOff>105604</xdr:rowOff>
    </xdr:to>
    <xdr:sp macro="" textlink="">
      <xdr:nvSpPr>
        <xdr:cNvPr id="653" name="楕円 652"/>
        <xdr:cNvSpPr/>
      </xdr:nvSpPr>
      <xdr:spPr>
        <a:xfrm>
          <a:off x="13652500" y="130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122131</xdr:rowOff>
    </xdr:from>
    <xdr:ext cx="534377" cy="259045"/>
    <xdr:sp macro="" textlink="">
      <xdr:nvSpPr>
        <xdr:cNvPr id="654" name="テキスト ボックス 653"/>
        <xdr:cNvSpPr txBox="1"/>
      </xdr:nvSpPr>
      <xdr:spPr>
        <a:xfrm>
          <a:off x="13436111" y="1280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809</xdr:rowOff>
    </xdr:from>
    <xdr:to>
      <xdr:col>67</xdr:col>
      <xdr:colOff>101600</xdr:colOff>
      <xdr:row>76</xdr:row>
      <xdr:rowOff>102409</xdr:rowOff>
    </xdr:to>
    <xdr:sp macro="" textlink="">
      <xdr:nvSpPr>
        <xdr:cNvPr id="655" name="楕円 654"/>
        <xdr:cNvSpPr/>
      </xdr:nvSpPr>
      <xdr:spPr>
        <a:xfrm>
          <a:off x="12763500" y="1303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118936</xdr:rowOff>
    </xdr:from>
    <xdr:ext cx="534377" cy="259045"/>
    <xdr:sp macro="" textlink="">
      <xdr:nvSpPr>
        <xdr:cNvPr id="656" name="テキスト ボックス 655"/>
        <xdr:cNvSpPr txBox="1"/>
      </xdr:nvSpPr>
      <xdr:spPr>
        <a:xfrm>
          <a:off x="12547111" y="1280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98013</xdr:rowOff>
    </xdr:from>
    <xdr:to>
      <xdr:col>85</xdr:col>
      <xdr:colOff>127000</xdr:colOff>
      <xdr:row>98</xdr:row>
      <xdr:rowOff>110823</xdr:rowOff>
    </xdr:to>
    <xdr:cxnSp macro="">
      <xdr:nvCxnSpPr>
        <xdr:cNvPr id="683" name="直線コネクタ 682"/>
        <xdr:cNvCxnSpPr/>
      </xdr:nvCxnSpPr>
      <xdr:spPr>
        <a:xfrm>
          <a:off x="15481300" y="16900113"/>
          <a:ext cx="838200" cy="1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34585</xdr:rowOff>
    </xdr:from>
    <xdr:to>
      <xdr:col>81</xdr:col>
      <xdr:colOff>50800</xdr:colOff>
      <xdr:row>98</xdr:row>
      <xdr:rowOff>98013</xdr:rowOff>
    </xdr:to>
    <xdr:cxnSp macro="">
      <xdr:nvCxnSpPr>
        <xdr:cNvPr id="686" name="直線コネクタ 685"/>
        <xdr:cNvCxnSpPr/>
      </xdr:nvCxnSpPr>
      <xdr:spPr>
        <a:xfrm>
          <a:off x="14592300" y="16836685"/>
          <a:ext cx="889000" cy="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8" name="テキスト ボックス 687"/>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34585</xdr:rowOff>
    </xdr:from>
    <xdr:to>
      <xdr:col>76</xdr:col>
      <xdr:colOff>114300</xdr:colOff>
      <xdr:row>98</xdr:row>
      <xdr:rowOff>104505</xdr:rowOff>
    </xdr:to>
    <xdr:cxnSp macro="">
      <xdr:nvCxnSpPr>
        <xdr:cNvPr id="689" name="直線コネクタ 688"/>
        <xdr:cNvCxnSpPr/>
      </xdr:nvCxnSpPr>
      <xdr:spPr>
        <a:xfrm flipV="1">
          <a:off x="13703300" y="16836685"/>
          <a:ext cx="889000" cy="6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75550</xdr:rowOff>
    </xdr:from>
    <xdr:to>
      <xdr:col>71</xdr:col>
      <xdr:colOff>177800</xdr:colOff>
      <xdr:row>98</xdr:row>
      <xdr:rowOff>104505</xdr:rowOff>
    </xdr:to>
    <xdr:cxnSp macro="">
      <xdr:nvCxnSpPr>
        <xdr:cNvPr id="692" name="直線コネクタ 691"/>
        <xdr:cNvCxnSpPr/>
      </xdr:nvCxnSpPr>
      <xdr:spPr>
        <a:xfrm>
          <a:off x="12814300" y="16877650"/>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160743</xdr:rowOff>
    </xdr:from>
    <xdr:ext cx="534377" cy="259045"/>
    <xdr:sp macro="" textlink="">
      <xdr:nvSpPr>
        <xdr:cNvPr id="694" name="テキスト ボックス 693"/>
        <xdr:cNvSpPr txBox="1"/>
      </xdr:nvSpPr>
      <xdr:spPr>
        <a:xfrm>
          <a:off x="13436111" y="166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131790</xdr:rowOff>
    </xdr:from>
    <xdr:ext cx="534377" cy="259045"/>
    <xdr:sp macro="" textlink="">
      <xdr:nvSpPr>
        <xdr:cNvPr id="696" name="テキスト ボックス 695"/>
        <xdr:cNvSpPr txBox="1"/>
      </xdr:nvSpPr>
      <xdr:spPr>
        <a:xfrm>
          <a:off x="12547111" y="169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60023</xdr:rowOff>
    </xdr:from>
    <xdr:to>
      <xdr:col>85</xdr:col>
      <xdr:colOff>177800</xdr:colOff>
      <xdr:row>98</xdr:row>
      <xdr:rowOff>161623</xdr:rowOff>
    </xdr:to>
    <xdr:sp macro="" textlink="">
      <xdr:nvSpPr>
        <xdr:cNvPr id="702" name="楕円 701"/>
        <xdr:cNvSpPr/>
      </xdr:nvSpPr>
      <xdr:spPr>
        <a:xfrm>
          <a:off x="16268700" y="168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47213</xdr:rowOff>
    </xdr:from>
    <xdr:to>
      <xdr:col>81</xdr:col>
      <xdr:colOff>101600</xdr:colOff>
      <xdr:row>98</xdr:row>
      <xdr:rowOff>148813</xdr:rowOff>
    </xdr:to>
    <xdr:sp macro="" textlink="">
      <xdr:nvSpPr>
        <xdr:cNvPr id="704" name="楕円 703"/>
        <xdr:cNvSpPr/>
      </xdr:nvSpPr>
      <xdr:spPr>
        <a:xfrm>
          <a:off x="15430500" y="168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139940</xdr:rowOff>
    </xdr:from>
    <xdr:ext cx="534377" cy="259045"/>
    <xdr:sp macro="" textlink="">
      <xdr:nvSpPr>
        <xdr:cNvPr id="705" name="テキスト ボックス 704"/>
        <xdr:cNvSpPr txBox="1"/>
      </xdr:nvSpPr>
      <xdr:spPr>
        <a:xfrm>
          <a:off x="15214111" y="1694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155235</xdr:rowOff>
    </xdr:from>
    <xdr:to>
      <xdr:col>76</xdr:col>
      <xdr:colOff>165100</xdr:colOff>
      <xdr:row>98</xdr:row>
      <xdr:rowOff>85385</xdr:rowOff>
    </xdr:to>
    <xdr:sp macro="" textlink="">
      <xdr:nvSpPr>
        <xdr:cNvPr id="706" name="楕円 705"/>
        <xdr:cNvSpPr/>
      </xdr:nvSpPr>
      <xdr:spPr>
        <a:xfrm>
          <a:off x="14541500" y="167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101912</xdr:rowOff>
    </xdr:from>
    <xdr:ext cx="534377" cy="259045"/>
    <xdr:sp macro="" textlink="">
      <xdr:nvSpPr>
        <xdr:cNvPr id="707" name="テキスト ボックス 706"/>
        <xdr:cNvSpPr txBox="1"/>
      </xdr:nvSpPr>
      <xdr:spPr>
        <a:xfrm>
          <a:off x="14325111" y="1656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53705</xdr:rowOff>
    </xdr:from>
    <xdr:to>
      <xdr:col>72</xdr:col>
      <xdr:colOff>38100</xdr:colOff>
      <xdr:row>98</xdr:row>
      <xdr:rowOff>155305</xdr:rowOff>
    </xdr:to>
    <xdr:sp macro="" textlink="">
      <xdr:nvSpPr>
        <xdr:cNvPr id="708" name="楕円 707"/>
        <xdr:cNvSpPr/>
      </xdr:nvSpPr>
      <xdr:spPr>
        <a:xfrm>
          <a:off x="13652500" y="16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146432</xdr:rowOff>
    </xdr:from>
    <xdr:ext cx="534377" cy="259045"/>
    <xdr:sp macro="" textlink="">
      <xdr:nvSpPr>
        <xdr:cNvPr id="709" name="テキスト ボックス 708"/>
        <xdr:cNvSpPr txBox="1"/>
      </xdr:nvSpPr>
      <xdr:spPr>
        <a:xfrm>
          <a:off x="13436111" y="16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24750</xdr:rowOff>
    </xdr:from>
    <xdr:to>
      <xdr:col>67</xdr:col>
      <xdr:colOff>101600</xdr:colOff>
      <xdr:row>98</xdr:row>
      <xdr:rowOff>126350</xdr:rowOff>
    </xdr:to>
    <xdr:sp macro="" textlink="">
      <xdr:nvSpPr>
        <xdr:cNvPr id="710" name="楕円 709"/>
        <xdr:cNvSpPr/>
      </xdr:nvSpPr>
      <xdr:spPr>
        <a:xfrm>
          <a:off x="12763500" y="168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142877</xdr:rowOff>
    </xdr:from>
    <xdr:ext cx="534377" cy="259045"/>
    <xdr:sp macro="" textlink="">
      <xdr:nvSpPr>
        <xdr:cNvPr id="711" name="テキスト ボックス 710"/>
        <xdr:cNvSpPr txBox="1"/>
      </xdr:nvSpPr>
      <xdr:spPr>
        <a:xfrm>
          <a:off x="12547111" y="166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99466</xdr:rowOff>
    </xdr:from>
    <xdr:to>
      <xdr:col>111</xdr:col>
      <xdr:colOff>177800</xdr:colOff>
      <xdr:row>39</xdr:row>
      <xdr:rowOff>44450</xdr:rowOff>
    </xdr:to>
    <xdr:cxnSp macro="">
      <xdr:nvCxnSpPr>
        <xdr:cNvPr id="743" name="直線コネクタ 742"/>
        <xdr:cNvCxnSpPr/>
      </xdr:nvCxnSpPr>
      <xdr:spPr>
        <a:xfrm>
          <a:off x="20434300" y="6614566"/>
          <a:ext cx="889000" cy="1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99466</xdr:rowOff>
    </xdr:from>
    <xdr:to>
      <xdr:col>107</xdr:col>
      <xdr:colOff>50800</xdr:colOff>
      <xdr:row>39</xdr:row>
      <xdr:rowOff>44450</xdr:rowOff>
    </xdr:to>
    <xdr:cxnSp macro="">
      <xdr:nvCxnSpPr>
        <xdr:cNvPr id="746" name="直線コネクタ 745"/>
        <xdr:cNvCxnSpPr/>
      </xdr:nvCxnSpPr>
      <xdr:spPr>
        <a:xfrm flipV="1">
          <a:off x="19545300" y="6614566"/>
          <a:ext cx="889000" cy="1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39954</xdr:rowOff>
    </xdr:from>
    <xdr:to>
      <xdr:col>102</xdr:col>
      <xdr:colOff>114300</xdr:colOff>
      <xdr:row>39</xdr:row>
      <xdr:rowOff>44450</xdr:rowOff>
    </xdr:to>
    <xdr:cxnSp macro="">
      <xdr:nvCxnSpPr>
        <xdr:cNvPr id="749" name="直線コネクタ 748"/>
        <xdr:cNvCxnSpPr/>
      </xdr:nvCxnSpPr>
      <xdr:spPr>
        <a:xfrm>
          <a:off x="18656300" y="672650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48666</xdr:rowOff>
    </xdr:from>
    <xdr:to>
      <xdr:col>107</xdr:col>
      <xdr:colOff>101600</xdr:colOff>
      <xdr:row>38</xdr:row>
      <xdr:rowOff>150266</xdr:rowOff>
    </xdr:to>
    <xdr:sp macro="" textlink="">
      <xdr:nvSpPr>
        <xdr:cNvPr id="763" name="楕円 762"/>
        <xdr:cNvSpPr/>
      </xdr:nvSpPr>
      <xdr:spPr>
        <a:xfrm>
          <a:off x="20383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166793</xdr:rowOff>
    </xdr:from>
    <xdr:ext cx="469744" cy="259045"/>
    <xdr:sp macro="" textlink="">
      <xdr:nvSpPr>
        <xdr:cNvPr id="764" name="テキスト ボックス 763"/>
        <xdr:cNvSpPr txBox="1"/>
      </xdr:nvSpPr>
      <xdr:spPr>
        <a:xfrm>
          <a:off x="20199428" y="63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160604</xdr:rowOff>
    </xdr:from>
    <xdr:to>
      <xdr:col>98</xdr:col>
      <xdr:colOff>38100</xdr:colOff>
      <xdr:row>39</xdr:row>
      <xdr:rowOff>90754</xdr:rowOff>
    </xdr:to>
    <xdr:sp macro="" textlink="">
      <xdr:nvSpPr>
        <xdr:cNvPr id="767" name="楕円 766"/>
        <xdr:cNvSpPr/>
      </xdr:nvSpPr>
      <xdr:spPr>
        <a:xfrm>
          <a:off x="18605500" y="66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81881</xdr:rowOff>
    </xdr:from>
    <xdr:ext cx="313932" cy="259045"/>
    <xdr:sp macro="" textlink="">
      <xdr:nvSpPr>
        <xdr:cNvPr id="768" name="テキスト ボックス 767"/>
        <xdr:cNvSpPr txBox="1"/>
      </xdr:nvSpPr>
      <xdr:spPr>
        <a:xfrm>
          <a:off x="18499333" y="6768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91329</xdr:rowOff>
    </xdr:from>
    <xdr:to>
      <xdr:col>116</xdr:col>
      <xdr:colOff>63500</xdr:colOff>
      <xdr:row>50</xdr:row>
      <xdr:rowOff>149209</xdr:rowOff>
    </xdr:to>
    <xdr:cxnSp macro="">
      <xdr:nvCxnSpPr>
        <xdr:cNvPr id="795" name="直線コネクタ 794"/>
        <xdr:cNvCxnSpPr/>
      </xdr:nvCxnSpPr>
      <xdr:spPr>
        <a:xfrm>
          <a:off x="21323300" y="8663829"/>
          <a:ext cx="838200" cy="5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136227</xdr:rowOff>
    </xdr:from>
    <xdr:ext cx="469744" cy="259045"/>
    <xdr:sp macro="" textlink="">
      <xdr:nvSpPr>
        <xdr:cNvPr id="796" name="貸付金平均値テキスト"/>
        <xdr:cNvSpPr txBox="1"/>
      </xdr:nvSpPr>
      <xdr:spPr>
        <a:xfrm>
          <a:off x="22212300" y="9908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91329</xdr:rowOff>
    </xdr:from>
    <xdr:to>
      <xdr:col>111</xdr:col>
      <xdr:colOff>177800</xdr:colOff>
      <xdr:row>52</xdr:row>
      <xdr:rowOff>50957</xdr:rowOff>
    </xdr:to>
    <xdr:cxnSp macro="">
      <xdr:nvCxnSpPr>
        <xdr:cNvPr id="798" name="直線コネクタ 797"/>
        <xdr:cNvCxnSpPr/>
      </xdr:nvCxnSpPr>
      <xdr:spPr>
        <a:xfrm flipV="1">
          <a:off x="20434300" y="8663829"/>
          <a:ext cx="889000" cy="30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50957</xdr:rowOff>
    </xdr:from>
    <xdr:to>
      <xdr:col>107</xdr:col>
      <xdr:colOff>50800</xdr:colOff>
      <xdr:row>52</xdr:row>
      <xdr:rowOff>161737</xdr:rowOff>
    </xdr:to>
    <xdr:cxnSp macro="">
      <xdr:nvCxnSpPr>
        <xdr:cNvPr id="801" name="直線コネクタ 800"/>
        <xdr:cNvCxnSpPr/>
      </xdr:nvCxnSpPr>
      <xdr:spPr>
        <a:xfrm flipV="1">
          <a:off x="19545300" y="8966357"/>
          <a:ext cx="889000" cy="1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161737</xdr:rowOff>
    </xdr:from>
    <xdr:to>
      <xdr:col>102</xdr:col>
      <xdr:colOff>114300</xdr:colOff>
      <xdr:row>58</xdr:row>
      <xdr:rowOff>139700</xdr:rowOff>
    </xdr:to>
    <xdr:cxnSp macro="">
      <xdr:nvCxnSpPr>
        <xdr:cNvPr id="804" name="直線コネクタ 803"/>
        <xdr:cNvCxnSpPr/>
      </xdr:nvCxnSpPr>
      <xdr:spPr>
        <a:xfrm flipV="1">
          <a:off x="18656300" y="9077137"/>
          <a:ext cx="889000" cy="100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98409</xdr:rowOff>
    </xdr:from>
    <xdr:to>
      <xdr:col>116</xdr:col>
      <xdr:colOff>114300</xdr:colOff>
      <xdr:row>51</xdr:row>
      <xdr:rowOff>28559</xdr:rowOff>
    </xdr:to>
    <xdr:sp macro="" textlink="">
      <xdr:nvSpPr>
        <xdr:cNvPr id="814" name="楕円 813"/>
        <xdr:cNvSpPr/>
      </xdr:nvSpPr>
      <xdr:spPr>
        <a:xfrm>
          <a:off x="22110700" y="86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13336</xdr:rowOff>
    </xdr:from>
    <xdr:ext cx="534377" cy="259045"/>
    <xdr:sp macro="" textlink="">
      <xdr:nvSpPr>
        <xdr:cNvPr id="815" name="貸付金該当値テキスト"/>
        <xdr:cNvSpPr txBox="1"/>
      </xdr:nvSpPr>
      <xdr:spPr>
        <a:xfrm>
          <a:off x="22212300" y="85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40529</xdr:rowOff>
    </xdr:from>
    <xdr:to>
      <xdr:col>112</xdr:col>
      <xdr:colOff>38100</xdr:colOff>
      <xdr:row>50</xdr:row>
      <xdr:rowOff>142129</xdr:rowOff>
    </xdr:to>
    <xdr:sp macro="" textlink="">
      <xdr:nvSpPr>
        <xdr:cNvPr id="816" name="楕円 815"/>
        <xdr:cNvSpPr/>
      </xdr:nvSpPr>
      <xdr:spPr>
        <a:xfrm>
          <a:off x="21272500" y="86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158656</xdr:rowOff>
    </xdr:from>
    <xdr:ext cx="534377" cy="259045"/>
    <xdr:sp macro="" textlink="">
      <xdr:nvSpPr>
        <xdr:cNvPr id="817" name="テキスト ボックス 816"/>
        <xdr:cNvSpPr txBox="1"/>
      </xdr:nvSpPr>
      <xdr:spPr>
        <a:xfrm>
          <a:off x="21056111" y="838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157</xdr:rowOff>
    </xdr:from>
    <xdr:to>
      <xdr:col>107</xdr:col>
      <xdr:colOff>101600</xdr:colOff>
      <xdr:row>52</xdr:row>
      <xdr:rowOff>101757</xdr:rowOff>
    </xdr:to>
    <xdr:sp macro="" textlink="">
      <xdr:nvSpPr>
        <xdr:cNvPr id="818" name="楕円 817"/>
        <xdr:cNvSpPr/>
      </xdr:nvSpPr>
      <xdr:spPr>
        <a:xfrm>
          <a:off x="20383500" y="89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118284</xdr:rowOff>
    </xdr:from>
    <xdr:ext cx="534377" cy="259045"/>
    <xdr:sp macro="" textlink="">
      <xdr:nvSpPr>
        <xdr:cNvPr id="819" name="テキスト ボックス 818"/>
        <xdr:cNvSpPr txBox="1"/>
      </xdr:nvSpPr>
      <xdr:spPr>
        <a:xfrm>
          <a:off x="20167111" y="869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110937</xdr:rowOff>
    </xdr:from>
    <xdr:to>
      <xdr:col>102</xdr:col>
      <xdr:colOff>165100</xdr:colOff>
      <xdr:row>53</xdr:row>
      <xdr:rowOff>41087</xdr:rowOff>
    </xdr:to>
    <xdr:sp macro="" textlink="">
      <xdr:nvSpPr>
        <xdr:cNvPr id="820" name="楕円 819"/>
        <xdr:cNvSpPr/>
      </xdr:nvSpPr>
      <xdr:spPr>
        <a:xfrm>
          <a:off x="19494500" y="90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57614</xdr:rowOff>
    </xdr:from>
    <xdr:ext cx="534377" cy="259045"/>
    <xdr:sp macro="" textlink="">
      <xdr:nvSpPr>
        <xdr:cNvPr id="821" name="テキスト ボックス 820"/>
        <xdr:cNvSpPr txBox="1"/>
      </xdr:nvSpPr>
      <xdr:spPr>
        <a:xfrm>
          <a:off x="19278111" y="880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18866</xdr:rowOff>
    </xdr:from>
    <xdr:to>
      <xdr:col>116</xdr:col>
      <xdr:colOff>63500</xdr:colOff>
      <xdr:row>71</xdr:row>
      <xdr:rowOff>30886</xdr:rowOff>
    </xdr:to>
    <xdr:cxnSp macro="">
      <xdr:nvCxnSpPr>
        <xdr:cNvPr id="853" name="直線コネクタ 852"/>
        <xdr:cNvCxnSpPr/>
      </xdr:nvCxnSpPr>
      <xdr:spPr>
        <a:xfrm flipV="1">
          <a:off x="21323300" y="12191816"/>
          <a:ext cx="838200" cy="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30886</xdr:rowOff>
    </xdr:from>
    <xdr:to>
      <xdr:col>111</xdr:col>
      <xdr:colOff>177800</xdr:colOff>
      <xdr:row>71</xdr:row>
      <xdr:rowOff>117716</xdr:rowOff>
    </xdr:to>
    <xdr:cxnSp macro="">
      <xdr:nvCxnSpPr>
        <xdr:cNvPr id="856" name="直線コネクタ 855"/>
        <xdr:cNvCxnSpPr/>
      </xdr:nvCxnSpPr>
      <xdr:spPr>
        <a:xfrm flipV="1">
          <a:off x="20434300" y="12203836"/>
          <a:ext cx="889000" cy="8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148787</xdr:rowOff>
    </xdr:from>
    <xdr:to>
      <xdr:col>107</xdr:col>
      <xdr:colOff>50800</xdr:colOff>
      <xdr:row>71</xdr:row>
      <xdr:rowOff>117716</xdr:rowOff>
    </xdr:to>
    <xdr:cxnSp macro="">
      <xdr:nvCxnSpPr>
        <xdr:cNvPr id="859" name="直線コネクタ 858"/>
        <xdr:cNvCxnSpPr/>
      </xdr:nvCxnSpPr>
      <xdr:spPr>
        <a:xfrm>
          <a:off x="19545300" y="12150287"/>
          <a:ext cx="889000" cy="14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148787</xdr:rowOff>
    </xdr:from>
    <xdr:to>
      <xdr:col>102</xdr:col>
      <xdr:colOff>114300</xdr:colOff>
      <xdr:row>71</xdr:row>
      <xdr:rowOff>125450</xdr:rowOff>
    </xdr:to>
    <xdr:cxnSp macro="">
      <xdr:nvCxnSpPr>
        <xdr:cNvPr id="862" name="直線コネクタ 861"/>
        <xdr:cNvCxnSpPr/>
      </xdr:nvCxnSpPr>
      <xdr:spPr>
        <a:xfrm flipV="1">
          <a:off x="18656300" y="12150287"/>
          <a:ext cx="889000" cy="14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39647</xdr:rowOff>
    </xdr:from>
    <xdr:ext cx="534377" cy="259045"/>
    <xdr:sp macro="" textlink="">
      <xdr:nvSpPr>
        <xdr:cNvPr id="864" name="テキスト ボックス 863"/>
        <xdr:cNvSpPr txBox="1"/>
      </xdr:nvSpPr>
      <xdr:spPr>
        <a:xfrm>
          <a:off x="19278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139516</xdr:rowOff>
    </xdr:from>
    <xdr:to>
      <xdr:col>116</xdr:col>
      <xdr:colOff>114300</xdr:colOff>
      <xdr:row>71</xdr:row>
      <xdr:rowOff>69666</xdr:rowOff>
    </xdr:to>
    <xdr:sp macro="" textlink="">
      <xdr:nvSpPr>
        <xdr:cNvPr id="872" name="楕円 871"/>
        <xdr:cNvSpPr/>
      </xdr:nvSpPr>
      <xdr:spPr>
        <a:xfrm>
          <a:off x="22110700" y="121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162393</xdr:rowOff>
    </xdr:from>
    <xdr:ext cx="534377" cy="259045"/>
    <xdr:sp macro="" textlink="">
      <xdr:nvSpPr>
        <xdr:cNvPr id="873" name="繰出金該当値テキスト"/>
        <xdr:cNvSpPr txBox="1"/>
      </xdr:nvSpPr>
      <xdr:spPr>
        <a:xfrm>
          <a:off x="22212300" y="119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151536</xdr:rowOff>
    </xdr:from>
    <xdr:to>
      <xdr:col>112</xdr:col>
      <xdr:colOff>38100</xdr:colOff>
      <xdr:row>71</xdr:row>
      <xdr:rowOff>81686</xdr:rowOff>
    </xdr:to>
    <xdr:sp macro="" textlink="">
      <xdr:nvSpPr>
        <xdr:cNvPr id="874" name="楕円 873"/>
        <xdr:cNvSpPr/>
      </xdr:nvSpPr>
      <xdr:spPr>
        <a:xfrm>
          <a:off x="21272500" y="121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98213</xdr:rowOff>
    </xdr:from>
    <xdr:ext cx="534377" cy="259045"/>
    <xdr:sp macro="" textlink="">
      <xdr:nvSpPr>
        <xdr:cNvPr id="875" name="テキスト ボックス 874"/>
        <xdr:cNvSpPr txBox="1"/>
      </xdr:nvSpPr>
      <xdr:spPr>
        <a:xfrm>
          <a:off x="21056111" y="1192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66916</xdr:rowOff>
    </xdr:from>
    <xdr:to>
      <xdr:col>107</xdr:col>
      <xdr:colOff>101600</xdr:colOff>
      <xdr:row>71</xdr:row>
      <xdr:rowOff>168516</xdr:rowOff>
    </xdr:to>
    <xdr:sp macro="" textlink="">
      <xdr:nvSpPr>
        <xdr:cNvPr id="876" name="楕円 875"/>
        <xdr:cNvSpPr/>
      </xdr:nvSpPr>
      <xdr:spPr>
        <a:xfrm>
          <a:off x="20383500" y="122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13593</xdr:rowOff>
    </xdr:from>
    <xdr:ext cx="534377" cy="259045"/>
    <xdr:sp macro="" textlink="">
      <xdr:nvSpPr>
        <xdr:cNvPr id="877" name="テキスト ボックス 876"/>
        <xdr:cNvSpPr txBox="1"/>
      </xdr:nvSpPr>
      <xdr:spPr>
        <a:xfrm>
          <a:off x="20167111" y="120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97987</xdr:rowOff>
    </xdr:from>
    <xdr:to>
      <xdr:col>102</xdr:col>
      <xdr:colOff>165100</xdr:colOff>
      <xdr:row>71</xdr:row>
      <xdr:rowOff>28137</xdr:rowOff>
    </xdr:to>
    <xdr:sp macro="" textlink="">
      <xdr:nvSpPr>
        <xdr:cNvPr id="878" name="楕円 877"/>
        <xdr:cNvSpPr/>
      </xdr:nvSpPr>
      <xdr:spPr>
        <a:xfrm>
          <a:off x="19494500" y="1209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44664</xdr:rowOff>
    </xdr:from>
    <xdr:ext cx="534377" cy="259045"/>
    <xdr:sp macro="" textlink="">
      <xdr:nvSpPr>
        <xdr:cNvPr id="879" name="テキスト ボックス 878"/>
        <xdr:cNvSpPr txBox="1"/>
      </xdr:nvSpPr>
      <xdr:spPr>
        <a:xfrm>
          <a:off x="19278111" y="1187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74650</xdr:rowOff>
    </xdr:from>
    <xdr:to>
      <xdr:col>98</xdr:col>
      <xdr:colOff>38100</xdr:colOff>
      <xdr:row>72</xdr:row>
      <xdr:rowOff>4800</xdr:rowOff>
    </xdr:to>
    <xdr:sp macro="" textlink="">
      <xdr:nvSpPr>
        <xdr:cNvPr id="880" name="楕円 879"/>
        <xdr:cNvSpPr/>
      </xdr:nvSpPr>
      <xdr:spPr>
        <a:xfrm>
          <a:off x="18605500" y="122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21327</xdr:rowOff>
    </xdr:from>
    <xdr:ext cx="534377" cy="259045"/>
    <xdr:sp macro="" textlink="">
      <xdr:nvSpPr>
        <xdr:cNvPr id="881" name="テキスト ボックス 880"/>
        <xdr:cNvSpPr txBox="1"/>
      </xdr:nvSpPr>
      <xdr:spPr>
        <a:xfrm>
          <a:off x="18389111" y="120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貸付金については、類似団体の平均を大きく上回っている。これは峡南医療センター企業団への貸付金によるものである。</a:t>
          </a:r>
        </a:p>
        <a:p>
          <a:r>
            <a:rPr kumimoji="1" lang="ja-JP" altLang="en-US" sz="1300">
              <a:latin typeface="ＭＳ Ｐゴシック" panose="020B0600070205080204" pitchFamily="50" charset="-128"/>
              <a:ea typeface="ＭＳ Ｐゴシック" panose="020B0600070205080204" pitchFamily="50" charset="-128"/>
            </a:rPr>
            <a:t>　また、繰出金についても、類似団体の平均を大きく上回っている。今後も引き続き、公営企業会計等の健全化・適正化に努め、普通会計の負担額の抑制に努める。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166,918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新施設整備事業に係る普通建設事業費の増加が要因である。令和元年度まで新施設整備事業を実施予定であることから普通建設事業費は高止まりとなる見込みである。このため事業の取捨選択等を行い、普通事業費の抑制に努める。</a:t>
          </a:r>
        </a:p>
        <a:p>
          <a:r>
            <a:rPr kumimoji="1" lang="ja-JP" altLang="en-US" sz="1300">
              <a:latin typeface="ＭＳ Ｐゴシック" panose="020B0600070205080204" pitchFamily="50" charset="-128"/>
              <a:ea typeface="ＭＳ Ｐゴシック" panose="020B0600070205080204" pitchFamily="50" charset="-128"/>
            </a:rPr>
            <a:t>　他にも、補助費等、公債費についても、類似団体の平均を上回っているため、一層の経費削減並びに計画的な事業実施に努める。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15,944
15,659
75.18
11,451,819
10,900,384
419,178
5,802,369
13,234,416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35850</xdr:rowOff>
    </xdr:from>
    <xdr:to>
      <xdr:col>24</xdr:col>
      <xdr:colOff>63500</xdr:colOff>
      <xdr:row>36</xdr:row>
      <xdr:rowOff>93654</xdr:rowOff>
    </xdr:to>
    <xdr:cxnSp macro="">
      <xdr:nvCxnSpPr>
        <xdr:cNvPr id="63" name="直線コネクタ 62"/>
        <xdr:cNvCxnSpPr/>
      </xdr:nvCxnSpPr>
      <xdr:spPr>
        <a:xfrm>
          <a:off x="3797300" y="6208050"/>
          <a:ext cx="838200" cy="5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46136</xdr:rowOff>
    </xdr:from>
    <xdr:ext cx="469744" cy="259045"/>
    <xdr:sp macro="" textlink="">
      <xdr:nvSpPr>
        <xdr:cNvPr id="64" name="議会費平均値テキスト"/>
        <xdr:cNvSpPr txBox="1"/>
      </xdr:nvSpPr>
      <xdr:spPr>
        <a:xfrm>
          <a:off x="4686300" y="5703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35850</xdr:rowOff>
    </xdr:from>
    <xdr:to>
      <xdr:col>19</xdr:col>
      <xdr:colOff>177800</xdr:colOff>
      <xdr:row>36</xdr:row>
      <xdr:rowOff>53485</xdr:rowOff>
    </xdr:to>
    <xdr:cxnSp macro="">
      <xdr:nvCxnSpPr>
        <xdr:cNvPr id="66" name="直線コネクタ 65"/>
        <xdr:cNvCxnSpPr/>
      </xdr:nvCxnSpPr>
      <xdr:spPr>
        <a:xfrm flipV="1">
          <a:off x="2908300" y="6208050"/>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123098</xdr:rowOff>
    </xdr:from>
    <xdr:ext cx="469744" cy="259045"/>
    <xdr:sp macro="" textlink="">
      <xdr:nvSpPr>
        <xdr:cNvPr id="68" name="テキスト ボックス 67"/>
        <xdr:cNvSpPr txBox="1"/>
      </xdr:nvSpPr>
      <xdr:spPr>
        <a:xfrm>
          <a:off x="3562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114228</xdr:rowOff>
    </xdr:from>
    <xdr:to>
      <xdr:col>15</xdr:col>
      <xdr:colOff>50800</xdr:colOff>
      <xdr:row>36</xdr:row>
      <xdr:rowOff>53485</xdr:rowOff>
    </xdr:to>
    <xdr:cxnSp macro="">
      <xdr:nvCxnSpPr>
        <xdr:cNvPr id="69" name="直線コネクタ 68"/>
        <xdr:cNvCxnSpPr/>
      </xdr:nvCxnSpPr>
      <xdr:spPr>
        <a:xfrm>
          <a:off x="2019300" y="6114978"/>
          <a:ext cx="8890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113248</xdr:rowOff>
    </xdr:from>
    <xdr:to>
      <xdr:col>10</xdr:col>
      <xdr:colOff>114300</xdr:colOff>
      <xdr:row>35</xdr:row>
      <xdr:rowOff>114228</xdr:rowOff>
    </xdr:to>
    <xdr:cxnSp macro="">
      <xdr:nvCxnSpPr>
        <xdr:cNvPr id="72" name="直線コネクタ 71"/>
        <xdr:cNvCxnSpPr/>
      </xdr:nvCxnSpPr>
      <xdr:spPr>
        <a:xfrm>
          <a:off x="1130300" y="611399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42854</xdr:rowOff>
    </xdr:from>
    <xdr:to>
      <xdr:col>24</xdr:col>
      <xdr:colOff>114300</xdr:colOff>
      <xdr:row>36</xdr:row>
      <xdr:rowOff>144454</xdr:rowOff>
    </xdr:to>
    <xdr:sp macro="" textlink="">
      <xdr:nvSpPr>
        <xdr:cNvPr id="82" name="楕円 81"/>
        <xdr:cNvSpPr/>
      </xdr:nvSpPr>
      <xdr:spPr>
        <a:xfrm>
          <a:off x="45847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21281</xdr:rowOff>
    </xdr:from>
    <xdr:ext cx="469744" cy="259045"/>
    <xdr:sp macro="" textlink="">
      <xdr:nvSpPr>
        <xdr:cNvPr id="83" name="議会費該当値テキスト"/>
        <xdr:cNvSpPr txBox="1"/>
      </xdr:nvSpPr>
      <xdr:spPr>
        <a:xfrm>
          <a:off x="4686300" y="619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156500</xdr:rowOff>
    </xdr:from>
    <xdr:to>
      <xdr:col>20</xdr:col>
      <xdr:colOff>38100</xdr:colOff>
      <xdr:row>36</xdr:row>
      <xdr:rowOff>86650</xdr:rowOff>
    </xdr:to>
    <xdr:sp macro="" textlink="">
      <xdr:nvSpPr>
        <xdr:cNvPr id="84" name="楕円 83"/>
        <xdr:cNvSpPr/>
      </xdr:nvSpPr>
      <xdr:spPr>
        <a:xfrm>
          <a:off x="3746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77777</xdr:rowOff>
    </xdr:from>
    <xdr:ext cx="469744" cy="259045"/>
    <xdr:sp macro="" textlink="">
      <xdr:nvSpPr>
        <xdr:cNvPr id="85" name="テキスト ボックス 84"/>
        <xdr:cNvSpPr txBox="1"/>
      </xdr:nvSpPr>
      <xdr:spPr>
        <a:xfrm>
          <a:off x="3562428" y="62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2685</xdr:rowOff>
    </xdr:from>
    <xdr:to>
      <xdr:col>15</xdr:col>
      <xdr:colOff>101600</xdr:colOff>
      <xdr:row>36</xdr:row>
      <xdr:rowOff>104285</xdr:rowOff>
    </xdr:to>
    <xdr:sp macro="" textlink="">
      <xdr:nvSpPr>
        <xdr:cNvPr id="86" name="楕円 85"/>
        <xdr:cNvSpPr/>
      </xdr:nvSpPr>
      <xdr:spPr>
        <a:xfrm>
          <a:off x="28575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95412</xdr:rowOff>
    </xdr:from>
    <xdr:ext cx="469744" cy="259045"/>
    <xdr:sp macro="" textlink="">
      <xdr:nvSpPr>
        <xdr:cNvPr id="87" name="テキスト ボックス 86"/>
        <xdr:cNvSpPr txBox="1"/>
      </xdr:nvSpPr>
      <xdr:spPr>
        <a:xfrm>
          <a:off x="2673428" y="626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63428</xdr:rowOff>
    </xdr:from>
    <xdr:to>
      <xdr:col>10</xdr:col>
      <xdr:colOff>165100</xdr:colOff>
      <xdr:row>35</xdr:row>
      <xdr:rowOff>165028</xdr:rowOff>
    </xdr:to>
    <xdr:sp macro="" textlink="">
      <xdr:nvSpPr>
        <xdr:cNvPr id="88" name="楕円 87"/>
        <xdr:cNvSpPr/>
      </xdr:nvSpPr>
      <xdr:spPr>
        <a:xfrm>
          <a:off x="1968500" y="60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156155</xdr:rowOff>
    </xdr:from>
    <xdr:ext cx="469744" cy="259045"/>
    <xdr:sp macro="" textlink="">
      <xdr:nvSpPr>
        <xdr:cNvPr id="89" name="テキスト ボックス 88"/>
        <xdr:cNvSpPr txBox="1"/>
      </xdr:nvSpPr>
      <xdr:spPr>
        <a:xfrm>
          <a:off x="1784428" y="61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62448</xdr:rowOff>
    </xdr:from>
    <xdr:to>
      <xdr:col>6</xdr:col>
      <xdr:colOff>38100</xdr:colOff>
      <xdr:row>35</xdr:row>
      <xdr:rowOff>164048</xdr:rowOff>
    </xdr:to>
    <xdr:sp macro="" textlink="">
      <xdr:nvSpPr>
        <xdr:cNvPr id="90" name="楕円 89"/>
        <xdr:cNvSpPr/>
      </xdr:nvSpPr>
      <xdr:spPr>
        <a:xfrm>
          <a:off x="1079500" y="60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155175</xdr:rowOff>
    </xdr:from>
    <xdr:ext cx="469744" cy="259045"/>
    <xdr:sp macro="" textlink="">
      <xdr:nvSpPr>
        <xdr:cNvPr id="91" name="テキスト ボックス 90"/>
        <xdr:cNvSpPr txBox="1"/>
      </xdr:nvSpPr>
      <xdr:spPr>
        <a:xfrm>
          <a:off x="895428" y="615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110504</xdr:rowOff>
    </xdr:from>
    <xdr:to>
      <xdr:col>24</xdr:col>
      <xdr:colOff>63500</xdr:colOff>
      <xdr:row>58</xdr:row>
      <xdr:rowOff>118857</xdr:rowOff>
    </xdr:to>
    <xdr:cxnSp macro="">
      <xdr:nvCxnSpPr>
        <xdr:cNvPr id="120" name="直線コネクタ 119"/>
        <xdr:cNvCxnSpPr/>
      </xdr:nvCxnSpPr>
      <xdr:spPr>
        <a:xfrm flipV="1">
          <a:off x="3797300" y="10054604"/>
          <a:ext cx="838200" cy="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83979</xdr:rowOff>
    </xdr:from>
    <xdr:to>
      <xdr:col>19</xdr:col>
      <xdr:colOff>177800</xdr:colOff>
      <xdr:row>58</xdr:row>
      <xdr:rowOff>118857</xdr:rowOff>
    </xdr:to>
    <xdr:cxnSp macro="">
      <xdr:nvCxnSpPr>
        <xdr:cNvPr id="123" name="直線コネクタ 122"/>
        <xdr:cNvCxnSpPr/>
      </xdr:nvCxnSpPr>
      <xdr:spPr>
        <a:xfrm>
          <a:off x="2908300" y="10028079"/>
          <a:ext cx="889000" cy="3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83979</xdr:rowOff>
    </xdr:from>
    <xdr:to>
      <xdr:col>15</xdr:col>
      <xdr:colOff>50800</xdr:colOff>
      <xdr:row>58</xdr:row>
      <xdr:rowOff>123356</xdr:rowOff>
    </xdr:to>
    <xdr:cxnSp macro="">
      <xdr:nvCxnSpPr>
        <xdr:cNvPr id="126" name="直線コネクタ 125"/>
        <xdr:cNvCxnSpPr/>
      </xdr:nvCxnSpPr>
      <xdr:spPr>
        <a:xfrm flipV="1">
          <a:off x="2019300" y="10028079"/>
          <a:ext cx="889000" cy="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112261</xdr:rowOff>
    </xdr:from>
    <xdr:to>
      <xdr:col>10</xdr:col>
      <xdr:colOff>114300</xdr:colOff>
      <xdr:row>58</xdr:row>
      <xdr:rowOff>123356</xdr:rowOff>
    </xdr:to>
    <xdr:cxnSp macro="">
      <xdr:nvCxnSpPr>
        <xdr:cNvPr id="129" name="直線コネクタ 128"/>
        <xdr:cNvCxnSpPr/>
      </xdr:nvCxnSpPr>
      <xdr:spPr>
        <a:xfrm>
          <a:off x="1130300" y="10056361"/>
          <a:ext cx="889000" cy="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157408</xdr:rowOff>
    </xdr:from>
    <xdr:ext cx="534377" cy="259045"/>
    <xdr:sp macro="" textlink="">
      <xdr:nvSpPr>
        <xdr:cNvPr id="133" name="テキスト ボックス 132"/>
        <xdr:cNvSpPr txBox="1"/>
      </xdr:nvSpPr>
      <xdr:spPr>
        <a:xfrm>
          <a:off x="863111" y="101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59704</xdr:rowOff>
    </xdr:from>
    <xdr:to>
      <xdr:col>24</xdr:col>
      <xdr:colOff>114300</xdr:colOff>
      <xdr:row>58</xdr:row>
      <xdr:rowOff>161304</xdr:rowOff>
    </xdr:to>
    <xdr:sp macro="" textlink="">
      <xdr:nvSpPr>
        <xdr:cNvPr id="139" name="楕円 138"/>
        <xdr:cNvSpPr/>
      </xdr:nvSpPr>
      <xdr:spPr>
        <a:xfrm>
          <a:off x="4584700" y="100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68057</xdr:rowOff>
    </xdr:from>
    <xdr:to>
      <xdr:col>20</xdr:col>
      <xdr:colOff>38100</xdr:colOff>
      <xdr:row>58</xdr:row>
      <xdr:rowOff>169657</xdr:rowOff>
    </xdr:to>
    <xdr:sp macro="" textlink="">
      <xdr:nvSpPr>
        <xdr:cNvPr id="141" name="楕円 140"/>
        <xdr:cNvSpPr/>
      </xdr:nvSpPr>
      <xdr:spPr>
        <a:xfrm>
          <a:off x="3746500" y="100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160784</xdr:rowOff>
    </xdr:from>
    <xdr:ext cx="534377" cy="259045"/>
    <xdr:sp macro="" textlink="">
      <xdr:nvSpPr>
        <xdr:cNvPr id="142" name="テキスト ボックス 141"/>
        <xdr:cNvSpPr txBox="1"/>
      </xdr:nvSpPr>
      <xdr:spPr>
        <a:xfrm>
          <a:off x="3530111" y="101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33179</xdr:rowOff>
    </xdr:from>
    <xdr:to>
      <xdr:col>15</xdr:col>
      <xdr:colOff>101600</xdr:colOff>
      <xdr:row>58</xdr:row>
      <xdr:rowOff>134779</xdr:rowOff>
    </xdr:to>
    <xdr:sp macro="" textlink="">
      <xdr:nvSpPr>
        <xdr:cNvPr id="143" name="楕円 142"/>
        <xdr:cNvSpPr/>
      </xdr:nvSpPr>
      <xdr:spPr>
        <a:xfrm>
          <a:off x="2857500" y="997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151306</xdr:rowOff>
    </xdr:from>
    <xdr:ext cx="599010" cy="259045"/>
    <xdr:sp macro="" textlink="">
      <xdr:nvSpPr>
        <xdr:cNvPr id="144" name="テキスト ボックス 143"/>
        <xdr:cNvSpPr txBox="1"/>
      </xdr:nvSpPr>
      <xdr:spPr>
        <a:xfrm>
          <a:off x="2608795" y="975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72556</xdr:rowOff>
    </xdr:from>
    <xdr:to>
      <xdr:col>10</xdr:col>
      <xdr:colOff>165100</xdr:colOff>
      <xdr:row>59</xdr:row>
      <xdr:rowOff>2706</xdr:rowOff>
    </xdr:to>
    <xdr:sp macro="" textlink="">
      <xdr:nvSpPr>
        <xdr:cNvPr id="145" name="楕円 144"/>
        <xdr:cNvSpPr/>
      </xdr:nvSpPr>
      <xdr:spPr>
        <a:xfrm>
          <a:off x="1968500" y="100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165283</xdr:rowOff>
    </xdr:from>
    <xdr:ext cx="534377" cy="259045"/>
    <xdr:sp macro="" textlink="">
      <xdr:nvSpPr>
        <xdr:cNvPr id="146" name="テキスト ボックス 145"/>
        <xdr:cNvSpPr txBox="1"/>
      </xdr:nvSpPr>
      <xdr:spPr>
        <a:xfrm>
          <a:off x="1752111" y="10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61461</xdr:rowOff>
    </xdr:from>
    <xdr:to>
      <xdr:col>6</xdr:col>
      <xdr:colOff>38100</xdr:colOff>
      <xdr:row>58</xdr:row>
      <xdr:rowOff>163061</xdr:rowOff>
    </xdr:to>
    <xdr:sp macro="" textlink="">
      <xdr:nvSpPr>
        <xdr:cNvPr id="147" name="楕円 146"/>
        <xdr:cNvSpPr/>
      </xdr:nvSpPr>
      <xdr:spPr>
        <a:xfrm>
          <a:off x="1079500" y="100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8138</xdr:rowOff>
    </xdr:from>
    <xdr:ext cx="534377" cy="259045"/>
    <xdr:sp macro="" textlink="">
      <xdr:nvSpPr>
        <xdr:cNvPr id="148" name="テキスト ボックス 147"/>
        <xdr:cNvSpPr txBox="1"/>
      </xdr:nvSpPr>
      <xdr:spPr>
        <a:xfrm>
          <a:off x="863111" y="978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46148</xdr:rowOff>
    </xdr:from>
    <xdr:to>
      <xdr:col>24</xdr:col>
      <xdr:colOff>63500</xdr:colOff>
      <xdr:row>74</xdr:row>
      <xdr:rowOff>105192</xdr:rowOff>
    </xdr:to>
    <xdr:cxnSp macro="">
      <xdr:nvCxnSpPr>
        <xdr:cNvPr id="180" name="直線コネクタ 179"/>
        <xdr:cNvCxnSpPr/>
      </xdr:nvCxnSpPr>
      <xdr:spPr>
        <a:xfrm flipV="1">
          <a:off x="3797300" y="12561998"/>
          <a:ext cx="838200" cy="2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105192</xdr:rowOff>
    </xdr:from>
    <xdr:to>
      <xdr:col>19</xdr:col>
      <xdr:colOff>177800</xdr:colOff>
      <xdr:row>75</xdr:row>
      <xdr:rowOff>72633</xdr:rowOff>
    </xdr:to>
    <xdr:cxnSp macro="">
      <xdr:nvCxnSpPr>
        <xdr:cNvPr id="183" name="直線コネクタ 182"/>
        <xdr:cNvCxnSpPr/>
      </xdr:nvCxnSpPr>
      <xdr:spPr>
        <a:xfrm flipV="1">
          <a:off x="2908300" y="12792492"/>
          <a:ext cx="889000" cy="13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72633</xdr:rowOff>
    </xdr:from>
    <xdr:to>
      <xdr:col>15</xdr:col>
      <xdr:colOff>50800</xdr:colOff>
      <xdr:row>75</xdr:row>
      <xdr:rowOff>139243</xdr:rowOff>
    </xdr:to>
    <xdr:cxnSp macro="">
      <xdr:nvCxnSpPr>
        <xdr:cNvPr id="186" name="直線コネクタ 185"/>
        <xdr:cNvCxnSpPr/>
      </xdr:nvCxnSpPr>
      <xdr:spPr>
        <a:xfrm flipV="1">
          <a:off x="2019300" y="12931383"/>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99564</xdr:rowOff>
    </xdr:from>
    <xdr:to>
      <xdr:col>10</xdr:col>
      <xdr:colOff>114300</xdr:colOff>
      <xdr:row>75</xdr:row>
      <xdr:rowOff>139243</xdr:rowOff>
    </xdr:to>
    <xdr:cxnSp macro="">
      <xdr:nvCxnSpPr>
        <xdr:cNvPr id="189" name="直線コネクタ 188"/>
        <xdr:cNvCxnSpPr/>
      </xdr:nvCxnSpPr>
      <xdr:spPr>
        <a:xfrm>
          <a:off x="1130300" y="12958314"/>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6791</xdr:rowOff>
    </xdr:from>
    <xdr:ext cx="599010" cy="259045"/>
    <xdr:sp macro="" textlink="">
      <xdr:nvSpPr>
        <xdr:cNvPr id="191" name="テキスト ボックス 190"/>
        <xdr:cNvSpPr txBox="1"/>
      </xdr:nvSpPr>
      <xdr:spPr>
        <a:xfrm>
          <a:off x="1719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166798</xdr:rowOff>
    </xdr:from>
    <xdr:to>
      <xdr:col>24</xdr:col>
      <xdr:colOff>114300</xdr:colOff>
      <xdr:row>73</xdr:row>
      <xdr:rowOff>96948</xdr:rowOff>
    </xdr:to>
    <xdr:sp macro="" textlink="">
      <xdr:nvSpPr>
        <xdr:cNvPr id="199" name="楕円 198"/>
        <xdr:cNvSpPr/>
      </xdr:nvSpPr>
      <xdr:spPr>
        <a:xfrm>
          <a:off x="4584700" y="125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18225</xdr:rowOff>
    </xdr:from>
    <xdr:ext cx="599010" cy="259045"/>
    <xdr:sp macro="" textlink="">
      <xdr:nvSpPr>
        <xdr:cNvPr id="200" name="民生費該当値テキスト"/>
        <xdr:cNvSpPr txBox="1"/>
      </xdr:nvSpPr>
      <xdr:spPr>
        <a:xfrm>
          <a:off x="4686300" y="1236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54392</xdr:rowOff>
    </xdr:from>
    <xdr:to>
      <xdr:col>20</xdr:col>
      <xdr:colOff>38100</xdr:colOff>
      <xdr:row>74</xdr:row>
      <xdr:rowOff>155992</xdr:rowOff>
    </xdr:to>
    <xdr:sp macro="" textlink="">
      <xdr:nvSpPr>
        <xdr:cNvPr id="201" name="楕円 200"/>
        <xdr:cNvSpPr/>
      </xdr:nvSpPr>
      <xdr:spPr>
        <a:xfrm>
          <a:off x="3746500" y="127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1069</xdr:rowOff>
    </xdr:from>
    <xdr:ext cx="599010" cy="259045"/>
    <xdr:sp macro="" textlink="">
      <xdr:nvSpPr>
        <xdr:cNvPr id="202" name="テキスト ボックス 201"/>
        <xdr:cNvSpPr txBox="1"/>
      </xdr:nvSpPr>
      <xdr:spPr>
        <a:xfrm>
          <a:off x="3497795" y="1251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21833</xdr:rowOff>
    </xdr:from>
    <xdr:to>
      <xdr:col>15</xdr:col>
      <xdr:colOff>101600</xdr:colOff>
      <xdr:row>75</xdr:row>
      <xdr:rowOff>123433</xdr:rowOff>
    </xdr:to>
    <xdr:sp macro="" textlink="">
      <xdr:nvSpPr>
        <xdr:cNvPr id="203" name="楕円 202"/>
        <xdr:cNvSpPr/>
      </xdr:nvSpPr>
      <xdr:spPr>
        <a:xfrm>
          <a:off x="2857500" y="1288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139960</xdr:rowOff>
    </xdr:from>
    <xdr:ext cx="599010" cy="259045"/>
    <xdr:sp macro="" textlink="">
      <xdr:nvSpPr>
        <xdr:cNvPr id="204" name="テキスト ボックス 203"/>
        <xdr:cNvSpPr txBox="1"/>
      </xdr:nvSpPr>
      <xdr:spPr>
        <a:xfrm>
          <a:off x="2608795" y="1265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88443</xdr:rowOff>
    </xdr:from>
    <xdr:to>
      <xdr:col>10</xdr:col>
      <xdr:colOff>165100</xdr:colOff>
      <xdr:row>76</xdr:row>
      <xdr:rowOff>18593</xdr:rowOff>
    </xdr:to>
    <xdr:sp macro="" textlink="">
      <xdr:nvSpPr>
        <xdr:cNvPr id="205" name="楕円 204"/>
        <xdr:cNvSpPr/>
      </xdr:nvSpPr>
      <xdr:spPr>
        <a:xfrm>
          <a:off x="1968500" y="129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35120</xdr:rowOff>
    </xdr:from>
    <xdr:ext cx="599010" cy="259045"/>
    <xdr:sp macro="" textlink="">
      <xdr:nvSpPr>
        <xdr:cNvPr id="206" name="テキスト ボックス 205"/>
        <xdr:cNvSpPr txBox="1"/>
      </xdr:nvSpPr>
      <xdr:spPr>
        <a:xfrm>
          <a:off x="1719795" y="1272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48764</xdr:rowOff>
    </xdr:from>
    <xdr:to>
      <xdr:col>6</xdr:col>
      <xdr:colOff>38100</xdr:colOff>
      <xdr:row>75</xdr:row>
      <xdr:rowOff>150364</xdr:rowOff>
    </xdr:to>
    <xdr:sp macro="" textlink="">
      <xdr:nvSpPr>
        <xdr:cNvPr id="207" name="楕円 206"/>
        <xdr:cNvSpPr/>
      </xdr:nvSpPr>
      <xdr:spPr>
        <a:xfrm>
          <a:off x="1079500" y="129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166891</xdr:rowOff>
    </xdr:from>
    <xdr:ext cx="599010" cy="259045"/>
    <xdr:sp macro="" textlink="">
      <xdr:nvSpPr>
        <xdr:cNvPr id="208" name="テキスト ボックス 207"/>
        <xdr:cNvSpPr txBox="1"/>
      </xdr:nvSpPr>
      <xdr:spPr>
        <a:xfrm>
          <a:off x="830795" y="126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169614</xdr:rowOff>
    </xdr:from>
    <xdr:to>
      <xdr:col>24</xdr:col>
      <xdr:colOff>63500</xdr:colOff>
      <xdr:row>93</xdr:row>
      <xdr:rowOff>22690</xdr:rowOff>
    </xdr:to>
    <xdr:cxnSp macro="">
      <xdr:nvCxnSpPr>
        <xdr:cNvPr id="240" name="直線コネクタ 239"/>
        <xdr:cNvCxnSpPr/>
      </xdr:nvCxnSpPr>
      <xdr:spPr>
        <a:xfrm>
          <a:off x="3797300" y="15943014"/>
          <a:ext cx="838200" cy="2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169614</xdr:rowOff>
    </xdr:from>
    <xdr:to>
      <xdr:col>19</xdr:col>
      <xdr:colOff>177800</xdr:colOff>
      <xdr:row>94</xdr:row>
      <xdr:rowOff>72149</xdr:rowOff>
    </xdr:to>
    <xdr:cxnSp macro="">
      <xdr:nvCxnSpPr>
        <xdr:cNvPr id="243" name="直線コネクタ 242"/>
        <xdr:cNvCxnSpPr/>
      </xdr:nvCxnSpPr>
      <xdr:spPr>
        <a:xfrm flipV="1">
          <a:off x="2908300" y="15943014"/>
          <a:ext cx="889000" cy="2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72149</xdr:rowOff>
    </xdr:from>
    <xdr:to>
      <xdr:col>15</xdr:col>
      <xdr:colOff>50800</xdr:colOff>
      <xdr:row>94</xdr:row>
      <xdr:rowOff>85227</xdr:rowOff>
    </xdr:to>
    <xdr:cxnSp macro="">
      <xdr:nvCxnSpPr>
        <xdr:cNvPr id="246" name="直線コネクタ 245"/>
        <xdr:cNvCxnSpPr/>
      </xdr:nvCxnSpPr>
      <xdr:spPr>
        <a:xfrm flipV="1">
          <a:off x="2019300" y="16188449"/>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85227</xdr:rowOff>
    </xdr:from>
    <xdr:to>
      <xdr:col>10</xdr:col>
      <xdr:colOff>114300</xdr:colOff>
      <xdr:row>95</xdr:row>
      <xdr:rowOff>61911</xdr:rowOff>
    </xdr:to>
    <xdr:cxnSp macro="">
      <xdr:nvCxnSpPr>
        <xdr:cNvPr id="249" name="直線コネクタ 248"/>
        <xdr:cNvCxnSpPr/>
      </xdr:nvCxnSpPr>
      <xdr:spPr>
        <a:xfrm flipV="1">
          <a:off x="1130300" y="16201527"/>
          <a:ext cx="889000" cy="1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143340</xdr:rowOff>
    </xdr:from>
    <xdr:to>
      <xdr:col>24</xdr:col>
      <xdr:colOff>114300</xdr:colOff>
      <xdr:row>93</xdr:row>
      <xdr:rowOff>73490</xdr:rowOff>
    </xdr:to>
    <xdr:sp macro="" textlink="">
      <xdr:nvSpPr>
        <xdr:cNvPr id="259" name="楕円 258"/>
        <xdr:cNvSpPr/>
      </xdr:nvSpPr>
      <xdr:spPr>
        <a:xfrm>
          <a:off x="4584700" y="1591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166217</xdr:rowOff>
    </xdr:from>
    <xdr:ext cx="534377" cy="259045"/>
    <xdr:sp macro="" textlink="">
      <xdr:nvSpPr>
        <xdr:cNvPr id="260" name="衛生費該当値テキスト"/>
        <xdr:cNvSpPr txBox="1"/>
      </xdr:nvSpPr>
      <xdr:spPr>
        <a:xfrm>
          <a:off x="4686300" y="1576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118814</xdr:rowOff>
    </xdr:from>
    <xdr:to>
      <xdr:col>20</xdr:col>
      <xdr:colOff>38100</xdr:colOff>
      <xdr:row>93</xdr:row>
      <xdr:rowOff>48964</xdr:rowOff>
    </xdr:to>
    <xdr:sp macro="" textlink="">
      <xdr:nvSpPr>
        <xdr:cNvPr id="261" name="楕円 260"/>
        <xdr:cNvSpPr/>
      </xdr:nvSpPr>
      <xdr:spPr>
        <a:xfrm>
          <a:off x="3746500" y="158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65491</xdr:rowOff>
    </xdr:from>
    <xdr:ext cx="534377" cy="259045"/>
    <xdr:sp macro="" textlink="">
      <xdr:nvSpPr>
        <xdr:cNvPr id="262" name="テキスト ボックス 261"/>
        <xdr:cNvSpPr txBox="1"/>
      </xdr:nvSpPr>
      <xdr:spPr>
        <a:xfrm>
          <a:off x="3530111" y="156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21349</xdr:rowOff>
    </xdr:from>
    <xdr:to>
      <xdr:col>15</xdr:col>
      <xdr:colOff>101600</xdr:colOff>
      <xdr:row>94</xdr:row>
      <xdr:rowOff>122949</xdr:rowOff>
    </xdr:to>
    <xdr:sp macro="" textlink="">
      <xdr:nvSpPr>
        <xdr:cNvPr id="263" name="楕円 262"/>
        <xdr:cNvSpPr/>
      </xdr:nvSpPr>
      <xdr:spPr>
        <a:xfrm>
          <a:off x="2857500" y="16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139476</xdr:rowOff>
    </xdr:from>
    <xdr:ext cx="534377" cy="259045"/>
    <xdr:sp macro="" textlink="">
      <xdr:nvSpPr>
        <xdr:cNvPr id="264" name="テキスト ボックス 263"/>
        <xdr:cNvSpPr txBox="1"/>
      </xdr:nvSpPr>
      <xdr:spPr>
        <a:xfrm>
          <a:off x="2641111" y="15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34427</xdr:rowOff>
    </xdr:from>
    <xdr:to>
      <xdr:col>10</xdr:col>
      <xdr:colOff>165100</xdr:colOff>
      <xdr:row>94</xdr:row>
      <xdr:rowOff>136027</xdr:rowOff>
    </xdr:to>
    <xdr:sp macro="" textlink="">
      <xdr:nvSpPr>
        <xdr:cNvPr id="265" name="楕円 264"/>
        <xdr:cNvSpPr/>
      </xdr:nvSpPr>
      <xdr:spPr>
        <a:xfrm>
          <a:off x="1968500" y="1615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152554</xdr:rowOff>
    </xdr:from>
    <xdr:ext cx="534377" cy="259045"/>
    <xdr:sp macro="" textlink="">
      <xdr:nvSpPr>
        <xdr:cNvPr id="266" name="テキスト ボックス 265"/>
        <xdr:cNvSpPr txBox="1"/>
      </xdr:nvSpPr>
      <xdr:spPr>
        <a:xfrm>
          <a:off x="1752111" y="1592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11111</xdr:rowOff>
    </xdr:from>
    <xdr:to>
      <xdr:col>6</xdr:col>
      <xdr:colOff>38100</xdr:colOff>
      <xdr:row>95</xdr:row>
      <xdr:rowOff>112711</xdr:rowOff>
    </xdr:to>
    <xdr:sp macro="" textlink="">
      <xdr:nvSpPr>
        <xdr:cNvPr id="267" name="楕円 266"/>
        <xdr:cNvSpPr/>
      </xdr:nvSpPr>
      <xdr:spPr>
        <a:xfrm>
          <a:off x="1079500" y="162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129238</xdr:rowOff>
    </xdr:from>
    <xdr:ext cx="534377" cy="259045"/>
    <xdr:sp macro="" textlink="">
      <xdr:nvSpPr>
        <xdr:cNvPr id="268" name="テキスト ボックス 267"/>
        <xdr:cNvSpPr txBox="1"/>
      </xdr:nvSpPr>
      <xdr:spPr>
        <a:xfrm>
          <a:off x="863111" y="1607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82877</xdr:rowOff>
    </xdr:from>
    <xdr:to>
      <xdr:col>55</xdr:col>
      <xdr:colOff>0</xdr:colOff>
      <xdr:row>36</xdr:row>
      <xdr:rowOff>133495</xdr:rowOff>
    </xdr:to>
    <xdr:cxnSp macro="">
      <xdr:nvCxnSpPr>
        <xdr:cNvPr id="299" name="直線コネクタ 298"/>
        <xdr:cNvCxnSpPr/>
      </xdr:nvCxnSpPr>
      <xdr:spPr>
        <a:xfrm flipV="1">
          <a:off x="9639300" y="625507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133495</xdr:rowOff>
    </xdr:from>
    <xdr:to>
      <xdr:col>50</xdr:col>
      <xdr:colOff>114300</xdr:colOff>
      <xdr:row>37</xdr:row>
      <xdr:rowOff>13970</xdr:rowOff>
    </xdr:to>
    <xdr:cxnSp macro="">
      <xdr:nvCxnSpPr>
        <xdr:cNvPr id="302" name="直線コネクタ 301"/>
        <xdr:cNvCxnSpPr/>
      </xdr:nvCxnSpPr>
      <xdr:spPr>
        <a:xfrm flipV="1">
          <a:off x="8750300" y="6305695"/>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151582</xdr:rowOff>
    </xdr:from>
    <xdr:ext cx="378565" cy="259045"/>
    <xdr:sp macro="" textlink="">
      <xdr:nvSpPr>
        <xdr:cNvPr id="304" name="テキスト ボックス 303"/>
        <xdr:cNvSpPr txBox="1"/>
      </xdr:nvSpPr>
      <xdr:spPr>
        <a:xfrm>
          <a:off x="9450017" y="666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7439</xdr:rowOff>
    </xdr:from>
    <xdr:to>
      <xdr:col>45</xdr:col>
      <xdr:colOff>177800</xdr:colOff>
      <xdr:row>37</xdr:row>
      <xdr:rowOff>13970</xdr:rowOff>
    </xdr:to>
    <xdr:cxnSp macro="">
      <xdr:nvCxnSpPr>
        <xdr:cNvPr id="305" name="直線コネクタ 304"/>
        <xdr:cNvCxnSpPr/>
      </xdr:nvCxnSpPr>
      <xdr:spPr>
        <a:xfrm>
          <a:off x="7861300" y="635108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121739</xdr:rowOff>
    </xdr:from>
    <xdr:to>
      <xdr:col>41</xdr:col>
      <xdr:colOff>50800</xdr:colOff>
      <xdr:row>37</xdr:row>
      <xdr:rowOff>7439</xdr:rowOff>
    </xdr:to>
    <xdr:cxnSp macro="">
      <xdr:nvCxnSpPr>
        <xdr:cNvPr id="308" name="直線コネクタ 307"/>
        <xdr:cNvCxnSpPr/>
      </xdr:nvCxnSpPr>
      <xdr:spPr>
        <a:xfrm>
          <a:off x="6972300" y="6293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27485</xdr:rowOff>
    </xdr:from>
    <xdr:ext cx="378565" cy="259045"/>
    <xdr:sp macro="" textlink="">
      <xdr:nvSpPr>
        <xdr:cNvPr id="310" name="テキスト ボックス 309"/>
        <xdr:cNvSpPr txBox="1"/>
      </xdr:nvSpPr>
      <xdr:spPr>
        <a:xfrm>
          <a:off x="7672017"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2" name="テキスト ボックス 311"/>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32077</xdr:rowOff>
    </xdr:from>
    <xdr:to>
      <xdr:col>55</xdr:col>
      <xdr:colOff>50800</xdr:colOff>
      <xdr:row>36</xdr:row>
      <xdr:rowOff>133677</xdr:rowOff>
    </xdr:to>
    <xdr:sp macro="" textlink="">
      <xdr:nvSpPr>
        <xdr:cNvPr id="318" name="楕円 317"/>
        <xdr:cNvSpPr/>
      </xdr:nvSpPr>
      <xdr:spPr>
        <a:xfrm>
          <a:off x="104267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54954</xdr:rowOff>
    </xdr:from>
    <xdr:ext cx="469744" cy="259045"/>
    <xdr:sp macro="" textlink="">
      <xdr:nvSpPr>
        <xdr:cNvPr id="319" name="労働費該当値テキスト"/>
        <xdr:cNvSpPr txBox="1"/>
      </xdr:nvSpPr>
      <xdr:spPr>
        <a:xfrm>
          <a:off x="10528300" y="60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82695</xdr:rowOff>
    </xdr:from>
    <xdr:to>
      <xdr:col>50</xdr:col>
      <xdr:colOff>165100</xdr:colOff>
      <xdr:row>37</xdr:row>
      <xdr:rowOff>12845</xdr:rowOff>
    </xdr:to>
    <xdr:sp macro="" textlink="">
      <xdr:nvSpPr>
        <xdr:cNvPr id="320" name="楕円 319"/>
        <xdr:cNvSpPr/>
      </xdr:nvSpPr>
      <xdr:spPr>
        <a:xfrm>
          <a:off x="9588500" y="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29372</xdr:rowOff>
    </xdr:from>
    <xdr:ext cx="469744" cy="259045"/>
    <xdr:sp macro="" textlink="">
      <xdr:nvSpPr>
        <xdr:cNvPr id="321" name="テキスト ボックス 320"/>
        <xdr:cNvSpPr txBox="1"/>
      </xdr:nvSpPr>
      <xdr:spPr>
        <a:xfrm>
          <a:off x="9404428" y="60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134620</xdr:rowOff>
    </xdr:from>
    <xdr:to>
      <xdr:col>46</xdr:col>
      <xdr:colOff>38100</xdr:colOff>
      <xdr:row>37</xdr:row>
      <xdr:rowOff>64770</xdr:rowOff>
    </xdr:to>
    <xdr:sp macro="" textlink="">
      <xdr:nvSpPr>
        <xdr:cNvPr id="322" name="楕円 321"/>
        <xdr:cNvSpPr/>
      </xdr:nvSpPr>
      <xdr:spPr>
        <a:xfrm>
          <a:off x="869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81297</xdr:rowOff>
    </xdr:from>
    <xdr:ext cx="469744" cy="259045"/>
    <xdr:sp macro="" textlink="">
      <xdr:nvSpPr>
        <xdr:cNvPr id="323" name="テキスト ボックス 322"/>
        <xdr:cNvSpPr txBox="1"/>
      </xdr:nvSpPr>
      <xdr:spPr>
        <a:xfrm>
          <a:off x="8515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128089</xdr:rowOff>
    </xdr:from>
    <xdr:to>
      <xdr:col>41</xdr:col>
      <xdr:colOff>101600</xdr:colOff>
      <xdr:row>37</xdr:row>
      <xdr:rowOff>58239</xdr:rowOff>
    </xdr:to>
    <xdr:sp macro="" textlink="">
      <xdr:nvSpPr>
        <xdr:cNvPr id="324" name="楕円 323"/>
        <xdr:cNvSpPr/>
      </xdr:nvSpPr>
      <xdr:spPr>
        <a:xfrm>
          <a:off x="7810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74766</xdr:rowOff>
    </xdr:from>
    <xdr:ext cx="469744" cy="259045"/>
    <xdr:sp macro="" textlink="">
      <xdr:nvSpPr>
        <xdr:cNvPr id="325" name="テキスト ボックス 324"/>
        <xdr:cNvSpPr txBox="1"/>
      </xdr:nvSpPr>
      <xdr:spPr>
        <a:xfrm>
          <a:off x="7626428" y="607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70939</xdr:rowOff>
    </xdr:from>
    <xdr:to>
      <xdr:col>36</xdr:col>
      <xdr:colOff>165100</xdr:colOff>
      <xdr:row>37</xdr:row>
      <xdr:rowOff>1089</xdr:rowOff>
    </xdr:to>
    <xdr:sp macro="" textlink="">
      <xdr:nvSpPr>
        <xdr:cNvPr id="326" name="楕円 325"/>
        <xdr:cNvSpPr/>
      </xdr:nvSpPr>
      <xdr:spPr>
        <a:xfrm>
          <a:off x="6921500" y="624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17616</xdr:rowOff>
    </xdr:from>
    <xdr:ext cx="469744" cy="259045"/>
    <xdr:sp macro="" textlink="">
      <xdr:nvSpPr>
        <xdr:cNvPr id="327" name="テキスト ボックス 326"/>
        <xdr:cNvSpPr txBox="1"/>
      </xdr:nvSpPr>
      <xdr:spPr>
        <a:xfrm>
          <a:off x="6737428" y="601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86475</xdr:rowOff>
    </xdr:from>
    <xdr:to>
      <xdr:col>55</xdr:col>
      <xdr:colOff>0</xdr:colOff>
      <xdr:row>56</xdr:row>
      <xdr:rowOff>155721</xdr:rowOff>
    </xdr:to>
    <xdr:cxnSp macro="">
      <xdr:nvCxnSpPr>
        <xdr:cNvPr id="356" name="直線コネクタ 355"/>
        <xdr:cNvCxnSpPr/>
      </xdr:nvCxnSpPr>
      <xdr:spPr>
        <a:xfrm flipV="1">
          <a:off x="9639300" y="9687675"/>
          <a:ext cx="838200" cy="6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7"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149911</xdr:rowOff>
    </xdr:from>
    <xdr:to>
      <xdr:col>50</xdr:col>
      <xdr:colOff>114300</xdr:colOff>
      <xdr:row>56</xdr:row>
      <xdr:rowOff>155721</xdr:rowOff>
    </xdr:to>
    <xdr:cxnSp macro="">
      <xdr:nvCxnSpPr>
        <xdr:cNvPr id="359" name="直線コネクタ 358"/>
        <xdr:cNvCxnSpPr/>
      </xdr:nvCxnSpPr>
      <xdr:spPr>
        <a:xfrm>
          <a:off x="8750300" y="9751111"/>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61" name="テキスト ボックス 360"/>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125965</xdr:rowOff>
    </xdr:from>
    <xdr:to>
      <xdr:col>45</xdr:col>
      <xdr:colOff>177800</xdr:colOff>
      <xdr:row>56</xdr:row>
      <xdr:rowOff>149911</xdr:rowOff>
    </xdr:to>
    <xdr:cxnSp macro="">
      <xdr:nvCxnSpPr>
        <xdr:cNvPr id="362" name="直線コネクタ 361"/>
        <xdr:cNvCxnSpPr/>
      </xdr:nvCxnSpPr>
      <xdr:spPr>
        <a:xfrm>
          <a:off x="7861300" y="972716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125965</xdr:rowOff>
    </xdr:from>
    <xdr:to>
      <xdr:col>41</xdr:col>
      <xdr:colOff>50800</xdr:colOff>
      <xdr:row>56</xdr:row>
      <xdr:rowOff>168656</xdr:rowOff>
    </xdr:to>
    <xdr:cxnSp macro="">
      <xdr:nvCxnSpPr>
        <xdr:cNvPr id="365" name="直線コネクタ 364"/>
        <xdr:cNvCxnSpPr/>
      </xdr:nvCxnSpPr>
      <xdr:spPr>
        <a:xfrm flipV="1">
          <a:off x="6972300" y="9727165"/>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67" name="テキスト ボックス 366"/>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9" name="テキスト ボックス 368"/>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35675</xdr:rowOff>
    </xdr:from>
    <xdr:to>
      <xdr:col>55</xdr:col>
      <xdr:colOff>50800</xdr:colOff>
      <xdr:row>56</xdr:row>
      <xdr:rowOff>137275</xdr:rowOff>
    </xdr:to>
    <xdr:sp macro="" textlink="">
      <xdr:nvSpPr>
        <xdr:cNvPr id="375" name="楕円 374"/>
        <xdr:cNvSpPr/>
      </xdr:nvSpPr>
      <xdr:spPr>
        <a:xfrm>
          <a:off x="10426700" y="96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58552</xdr:rowOff>
    </xdr:from>
    <xdr:ext cx="534377" cy="259045"/>
    <xdr:sp macro="" textlink="">
      <xdr:nvSpPr>
        <xdr:cNvPr id="376" name="農林水産業費該当値テキスト"/>
        <xdr:cNvSpPr txBox="1"/>
      </xdr:nvSpPr>
      <xdr:spPr>
        <a:xfrm>
          <a:off x="10528300" y="94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104921</xdr:rowOff>
    </xdr:from>
    <xdr:to>
      <xdr:col>50</xdr:col>
      <xdr:colOff>165100</xdr:colOff>
      <xdr:row>57</xdr:row>
      <xdr:rowOff>35071</xdr:rowOff>
    </xdr:to>
    <xdr:sp macro="" textlink="">
      <xdr:nvSpPr>
        <xdr:cNvPr id="377" name="楕円 376"/>
        <xdr:cNvSpPr/>
      </xdr:nvSpPr>
      <xdr:spPr>
        <a:xfrm>
          <a:off x="9588500" y="97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51598</xdr:rowOff>
    </xdr:from>
    <xdr:ext cx="534377" cy="259045"/>
    <xdr:sp macro="" textlink="">
      <xdr:nvSpPr>
        <xdr:cNvPr id="378" name="テキスト ボックス 377"/>
        <xdr:cNvSpPr txBox="1"/>
      </xdr:nvSpPr>
      <xdr:spPr>
        <a:xfrm>
          <a:off x="9372111" y="948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99111</xdr:rowOff>
    </xdr:from>
    <xdr:to>
      <xdr:col>46</xdr:col>
      <xdr:colOff>38100</xdr:colOff>
      <xdr:row>57</xdr:row>
      <xdr:rowOff>29261</xdr:rowOff>
    </xdr:to>
    <xdr:sp macro="" textlink="">
      <xdr:nvSpPr>
        <xdr:cNvPr id="379" name="楕円 378"/>
        <xdr:cNvSpPr/>
      </xdr:nvSpPr>
      <xdr:spPr>
        <a:xfrm>
          <a:off x="8699500" y="97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20388</xdr:rowOff>
    </xdr:from>
    <xdr:ext cx="534377" cy="259045"/>
    <xdr:sp macro="" textlink="">
      <xdr:nvSpPr>
        <xdr:cNvPr id="380" name="テキスト ボックス 379"/>
        <xdr:cNvSpPr txBox="1"/>
      </xdr:nvSpPr>
      <xdr:spPr>
        <a:xfrm>
          <a:off x="8483111" y="979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75165</xdr:rowOff>
    </xdr:from>
    <xdr:to>
      <xdr:col>41</xdr:col>
      <xdr:colOff>101600</xdr:colOff>
      <xdr:row>57</xdr:row>
      <xdr:rowOff>5315</xdr:rowOff>
    </xdr:to>
    <xdr:sp macro="" textlink="">
      <xdr:nvSpPr>
        <xdr:cNvPr id="381" name="楕円 380"/>
        <xdr:cNvSpPr/>
      </xdr:nvSpPr>
      <xdr:spPr>
        <a:xfrm>
          <a:off x="7810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167892</xdr:rowOff>
    </xdr:from>
    <xdr:ext cx="534377" cy="259045"/>
    <xdr:sp macro="" textlink="">
      <xdr:nvSpPr>
        <xdr:cNvPr id="382" name="テキスト ボックス 381"/>
        <xdr:cNvSpPr txBox="1"/>
      </xdr:nvSpPr>
      <xdr:spPr>
        <a:xfrm>
          <a:off x="7594111" y="97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117856</xdr:rowOff>
    </xdr:from>
    <xdr:to>
      <xdr:col>36</xdr:col>
      <xdr:colOff>165100</xdr:colOff>
      <xdr:row>57</xdr:row>
      <xdr:rowOff>48006</xdr:rowOff>
    </xdr:to>
    <xdr:sp macro="" textlink="">
      <xdr:nvSpPr>
        <xdr:cNvPr id="383" name="楕円 382"/>
        <xdr:cNvSpPr/>
      </xdr:nvSpPr>
      <xdr:spPr>
        <a:xfrm>
          <a:off x="6921500" y="971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39133</xdr:rowOff>
    </xdr:from>
    <xdr:ext cx="534377" cy="259045"/>
    <xdr:sp macro="" textlink="">
      <xdr:nvSpPr>
        <xdr:cNvPr id="384" name="テキスト ボックス 383"/>
        <xdr:cNvSpPr txBox="1"/>
      </xdr:nvSpPr>
      <xdr:spPr>
        <a:xfrm>
          <a:off x="6705111" y="98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47631</xdr:rowOff>
    </xdr:from>
    <xdr:to>
      <xdr:col>55</xdr:col>
      <xdr:colOff>0</xdr:colOff>
      <xdr:row>78</xdr:row>
      <xdr:rowOff>65996</xdr:rowOff>
    </xdr:to>
    <xdr:cxnSp macro="">
      <xdr:nvCxnSpPr>
        <xdr:cNvPr id="413" name="直線コネクタ 412"/>
        <xdr:cNvCxnSpPr/>
      </xdr:nvCxnSpPr>
      <xdr:spPr>
        <a:xfrm flipV="1">
          <a:off x="9639300" y="13420731"/>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52756</xdr:rowOff>
    </xdr:from>
    <xdr:to>
      <xdr:col>50</xdr:col>
      <xdr:colOff>114300</xdr:colOff>
      <xdr:row>78</xdr:row>
      <xdr:rowOff>65996</xdr:rowOff>
    </xdr:to>
    <xdr:cxnSp macro="">
      <xdr:nvCxnSpPr>
        <xdr:cNvPr id="416" name="直線コネクタ 415"/>
        <xdr:cNvCxnSpPr/>
      </xdr:nvCxnSpPr>
      <xdr:spPr>
        <a:xfrm>
          <a:off x="8750300" y="13425856"/>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36088</xdr:rowOff>
    </xdr:from>
    <xdr:to>
      <xdr:col>45</xdr:col>
      <xdr:colOff>177800</xdr:colOff>
      <xdr:row>78</xdr:row>
      <xdr:rowOff>52756</xdr:rowOff>
    </xdr:to>
    <xdr:cxnSp macro="">
      <xdr:nvCxnSpPr>
        <xdr:cNvPr id="419" name="直線コネクタ 418"/>
        <xdr:cNvCxnSpPr/>
      </xdr:nvCxnSpPr>
      <xdr:spPr>
        <a:xfrm>
          <a:off x="7861300" y="13409188"/>
          <a:ext cx="889000" cy="1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36088</xdr:rowOff>
    </xdr:from>
    <xdr:to>
      <xdr:col>41</xdr:col>
      <xdr:colOff>50800</xdr:colOff>
      <xdr:row>78</xdr:row>
      <xdr:rowOff>56662</xdr:rowOff>
    </xdr:to>
    <xdr:cxnSp macro="">
      <xdr:nvCxnSpPr>
        <xdr:cNvPr id="422" name="直線コネクタ 421"/>
        <xdr:cNvCxnSpPr/>
      </xdr:nvCxnSpPr>
      <xdr:spPr>
        <a:xfrm flipV="1">
          <a:off x="6972300" y="1340918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168281</xdr:rowOff>
    </xdr:from>
    <xdr:to>
      <xdr:col>55</xdr:col>
      <xdr:colOff>50800</xdr:colOff>
      <xdr:row>78</xdr:row>
      <xdr:rowOff>98431</xdr:rowOff>
    </xdr:to>
    <xdr:sp macro="" textlink="">
      <xdr:nvSpPr>
        <xdr:cNvPr id="432" name="楕円 431"/>
        <xdr:cNvSpPr/>
      </xdr:nvSpPr>
      <xdr:spPr>
        <a:xfrm>
          <a:off x="10426700" y="133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146708</xdr:rowOff>
    </xdr:from>
    <xdr:ext cx="469744" cy="259045"/>
    <xdr:sp macro="" textlink="">
      <xdr:nvSpPr>
        <xdr:cNvPr id="433" name="商工費該当値テキスト"/>
        <xdr:cNvSpPr txBox="1"/>
      </xdr:nvSpPr>
      <xdr:spPr>
        <a:xfrm>
          <a:off x="10528300" y="1334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15196</xdr:rowOff>
    </xdr:from>
    <xdr:to>
      <xdr:col>50</xdr:col>
      <xdr:colOff>165100</xdr:colOff>
      <xdr:row>78</xdr:row>
      <xdr:rowOff>116796</xdr:rowOff>
    </xdr:to>
    <xdr:sp macro="" textlink="">
      <xdr:nvSpPr>
        <xdr:cNvPr id="434" name="楕円 433"/>
        <xdr:cNvSpPr/>
      </xdr:nvSpPr>
      <xdr:spPr>
        <a:xfrm>
          <a:off x="9588500" y="133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107923</xdr:rowOff>
    </xdr:from>
    <xdr:ext cx="469744" cy="259045"/>
    <xdr:sp macro="" textlink="">
      <xdr:nvSpPr>
        <xdr:cNvPr id="435" name="テキスト ボックス 434"/>
        <xdr:cNvSpPr txBox="1"/>
      </xdr:nvSpPr>
      <xdr:spPr>
        <a:xfrm>
          <a:off x="9404428" y="134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1956</xdr:rowOff>
    </xdr:from>
    <xdr:to>
      <xdr:col>46</xdr:col>
      <xdr:colOff>38100</xdr:colOff>
      <xdr:row>78</xdr:row>
      <xdr:rowOff>103556</xdr:rowOff>
    </xdr:to>
    <xdr:sp macro="" textlink="">
      <xdr:nvSpPr>
        <xdr:cNvPr id="436" name="楕円 435"/>
        <xdr:cNvSpPr/>
      </xdr:nvSpPr>
      <xdr:spPr>
        <a:xfrm>
          <a:off x="86995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94683</xdr:rowOff>
    </xdr:from>
    <xdr:ext cx="469744" cy="259045"/>
    <xdr:sp macro="" textlink="">
      <xdr:nvSpPr>
        <xdr:cNvPr id="437" name="テキスト ボックス 436"/>
        <xdr:cNvSpPr txBox="1"/>
      </xdr:nvSpPr>
      <xdr:spPr>
        <a:xfrm>
          <a:off x="8515428" y="1346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156738</xdr:rowOff>
    </xdr:from>
    <xdr:to>
      <xdr:col>41</xdr:col>
      <xdr:colOff>101600</xdr:colOff>
      <xdr:row>78</xdr:row>
      <xdr:rowOff>86888</xdr:rowOff>
    </xdr:to>
    <xdr:sp macro="" textlink="">
      <xdr:nvSpPr>
        <xdr:cNvPr id="438" name="楕円 437"/>
        <xdr:cNvSpPr/>
      </xdr:nvSpPr>
      <xdr:spPr>
        <a:xfrm>
          <a:off x="7810500" y="133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78015</xdr:rowOff>
    </xdr:from>
    <xdr:ext cx="469744" cy="259045"/>
    <xdr:sp macro="" textlink="">
      <xdr:nvSpPr>
        <xdr:cNvPr id="439" name="テキスト ボックス 438"/>
        <xdr:cNvSpPr txBox="1"/>
      </xdr:nvSpPr>
      <xdr:spPr>
        <a:xfrm>
          <a:off x="7626428" y="134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5862</xdr:rowOff>
    </xdr:from>
    <xdr:to>
      <xdr:col>36</xdr:col>
      <xdr:colOff>165100</xdr:colOff>
      <xdr:row>78</xdr:row>
      <xdr:rowOff>107462</xdr:rowOff>
    </xdr:to>
    <xdr:sp macro="" textlink="">
      <xdr:nvSpPr>
        <xdr:cNvPr id="440" name="楕円 439"/>
        <xdr:cNvSpPr/>
      </xdr:nvSpPr>
      <xdr:spPr>
        <a:xfrm>
          <a:off x="6921500" y="133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98589</xdr:rowOff>
    </xdr:from>
    <xdr:ext cx="469744" cy="259045"/>
    <xdr:sp macro="" textlink="">
      <xdr:nvSpPr>
        <xdr:cNvPr id="441" name="テキスト ボックス 440"/>
        <xdr:cNvSpPr txBox="1"/>
      </xdr:nvSpPr>
      <xdr:spPr>
        <a:xfrm>
          <a:off x="6737428" y="1347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148341</xdr:rowOff>
    </xdr:from>
    <xdr:to>
      <xdr:col>55</xdr:col>
      <xdr:colOff>0</xdr:colOff>
      <xdr:row>97</xdr:row>
      <xdr:rowOff>1622</xdr:rowOff>
    </xdr:to>
    <xdr:cxnSp macro="">
      <xdr:nvCxnSpPr>
        <xdr:cNvPr id="468" name="直線コネクタ 467"/>
        <xdr:cNvCxnSpPr/>
      </xdr:nvCxnSpPr>
      <xdr:spPr>
        <a:xfrm flipV="1">
          <a:off x="9639300" y="16607541"/>
          <a:ext cx="838200" cy="2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9"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109699</xdr:rowOff>
    </xdr:from>
    <xdr:to>
      <xdr:col>50</xdr:col>
      <xdr:colOff>114300</xdr:colOff>
      <xdr:row>97</xdr:row>
      <xdr:rowOff>1622</xdr:rowOff>
    </xdr:to>
    <xdr:cxnSp macro="">
      <xdr:nvCxnSpPr>
        <xdr:cNvPr id="471" name="直線コネクタ 470"/>
        <xdr:cNvCxnSpPr/>
      </xdr:nvCxnSpPr>
      <xdr:spPr>
        <a:xfrm>
          <a:off x="8750300" y="16568899"/>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3" name="テキスト ボックス 472"/>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87537</xdr:rowOff>
    </xdr:from>
    <xdr:to>
      <xdr:col>45</xdr:col>
      <xdr:colOff>177800</xdr:colOff>
      <xdr:row>96</xdr:row>
      <xdr:rowOff>109699</xdr:rowOff>
    </xdr:to>
    <xdr:cxnSp macro="">
      <xdr:nvCxnSpPr>
        <xdr:cNvPr id="474" name="直線コネクタ 473"/>
        <xdr:cNvCxnSpPr/>
      </xdr:nvCxnSpPr>
      <xdr:spPr>
        <a:xfrm>
          <a:off x="7861300" y="16546737"/>
          <a:ext cx="889000" cy="2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6" name="テキスト ボックス 475"/>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87537</xdr:rowOff>
    </xdr:from>
    <xdr:to>
      <xdr:col>41</xdr:col>
      <xdr:colOff>50800</xdr:colOff>
      <xdr:row>96</xdr:row>
      <xdr:rowOff>145959</xdr:rowOff>
    </xdr:to>
    <xdr:cxnSp macro="">
      <xdr:nvCxnSpPr>
        <xdr:cNvPr id="477" name="直線コネクタ 476"/>
        <xdr:cNvCxnSpPr/>
      </xdr:nvCxnSpPr>
      <xdr:spPr>
        <a:xfrm flipV="1">
          <a:off x="6972300" y="16546737"/>
          <a:ext cx="889000" cy="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116567</xdr:rowOff>
    </xdr:from>
    <xdr:ext cx="534377" cy="259045"/>
    <xdr:sp macro="" textlink="">
      <xdr:nvSpPr>
        <xdr:cNvPr id="479" name="テキスト ボックス 478"/>
        <xdr:cNvSpPr txBox="1"/>
      </xdr:nvSpPr>
      <xdr:spPr>
        <a:xfrm>
          <a:off x="7594111" y="167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97541</xdr:rowOff>
    </xdr:from>
    <xdr:to>
      <xdr:col>55</xdr:col>
      <xdr:colOff>50800</xdr:colOff>
      <xdr:row>97</xdr:row>
      <xdr:rowOff>27691</xdr:rowOff>
    </xdr:to>
    <xdr:sp macro="" textlink="">
      <xdr:nvSpPr>
        <xdr:cNvPr id="487" name="楕円 486"/>
        <xdr:cNvSpPr/>
      </xdr:nvSpPr>
      <xdr:spPr>
        <a:xfrm>
          <a:off x="10426700" y="165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120418</xdr:rowOff>
    </xdr:from>
    <xdr:ext cx="534377" cy="259045"/>
    <xdr:sp macro="" textlink="">
      <xdr:nvSpPr>
        <xdr:cNvPr id="488" name="土木費該当値テキスト"/>
        <xdr:cNvSpPr txBox="1"/>
      </xdr:nvSpPr>
      <xdr:spPr>
        <a:xfrm>
          <a:off x="10528300" y="164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122272</xdr:rowOff>
    </xdr:from>
    <xdr:to>
      <xdr:col>50</xdr:col>
      <xdr:colOff>165100</xdr:colOff>
      <xdr:row>97</xdr:row>
      <xdr:rowOff>52422</xdr:rowOff>
    </xdr:to>
    <xdr:sp macro="" textlink="">
      <xdr:nvSpPr>
        <xdr:cNvPr id="489" name="楕円 488"/>
        <xdr:cNvSpPr/>
      </xdr:nvSpPr>
      <xdr:spPr>
        <a:xfrm>
          <a:off x="9588500" y="165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68949</xdr:rowOff>
    </xdr:from>
    <xdr:ext cx="534377" cy="259045"/>
    <xdr:sp macro="" textlink="">
      <xdr:nvSpPr>
        <xdr:cNvPr id="490" name="テキスト ボックス 489"/>
        <xdr:cNvSpPr txBox="1"/>
      </xdr:nvSpPr>
      <xdr:spPr>
        <a:xfrm>
          <a:off x="9372111" y="1635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58899</xdr:rowOff>
    </xdr:from>
    <xdr:to>
      <xdr:col>46</xdr:col>
      <xdr:colOff>38100</xdr:colOff>
      <xdr:row>96</xdr:row>
      <xdr:rowOff>160499</xdr:rowOff>
    </xdr:to>
    <xdr:sp macro="" textlink="">
      <xdr:nvSpPr>
        <xdr:cNvPr id="491" name="楕円 490"/>
        <xdr:cNvSpPr/>
      </xdr:nvSpPr>
      <xdr:spPr>
        <a:xfrm>
          <a:off x="8699500" y="1651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5576</xdr:rowOff>
    </xdr:from>
    <xdr:ext cx="534377" cy="259045"/>
    <xdr:sp macro="" textlink="">
      <xdr:nvSpPr>
        <xdr:cNvPr id="492" name="テキスト ボックス 491"/>
        <xdr:cNvSpPr txBox="1"/>
      </xdr:nvSpPr>
      <xdr:spPr>
        <a:xfrm>
          <a:off x="8483111" y="1629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36737</xdr:rowOff>
    </xdr:from>
    <xdr:to>
      <xdr:col>41</xdr:col>
      <xdr:colOff>101600</xdr:colOff>
      <xdr:row>96</xdr:row>
      <xdr:rowOff>138337</xdr:rowOff>
    </xdr:to>
    <xdr:sp macro="" textlink="">
      <xdr:nvSpPr>
        <xdr:cNvPr id="493" name="楕円 492"/>
        <xdr:cNvSpPr/>
      </xdr:nvSpPr>
      <xdr:spPr>
        <a:xfrm>
          <a:off x="7810500" y="164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154864</xdr:rowOff>
    </xdr:from>
    <xdr:ext cx="534377" cy="259045"/>
    <xdr:sp macro="" textlink="">
      <xdr:nvSpPr>
        <xdr:cNvPr id="494" name="テキスト ボックス 493"/>
        <xdr:cNvSpPr txBox="1"/>
      </xdr:nvSpPr>
      <xdr:spPr>
        <a:xfrm>
          <a:off x="7594111" y="162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95159</xdr:rowOff>
    </xdr:from>
    <xdr:to>
      <xdr:col>36</xdr:col>
      <xdr:colOff>165100</xdr:colOff>
      <xdr:row>97</xdr:row>
      <xdr:rowOff>25309</xdr:rowOff>
    </xdr:to>
    <xdr:sp macro="" textlink="">
      <xdr:nvSpPr>
        <xdr:cNvPr id="495" name="楕円 494"/>
        <xdr:cNvSpPr/>
      </xdr:nvSpPr>
      <xdr:spPr>
        <a:xfrm>
          <a:off x="6921500" y="1655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41836</xdr:rowOff>
    </xdr:from>
    <xdr:ext cx="534377" cy="259045"/>
    <xdr:sp macro="" textlink="">
      <xdr:nvSpPr>
        <xdr:cNvPr id="496" name="テキスト ボックス 495"/>
        <xdr:cNvSpPr txBox="1"/>
      </xdr:nvSpPr>
      <xdr:spPr>
        <a:xfrm>
          <a:off x="6705111" y="163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11951</xdr:rowOff>
    </xdr:from>
    <xdr:to>
      <xdr:col>85</xdr:col>
      <xdr:colOff>127000</xdr:colOff>
      <xdr:row>36</xdr:row>
      <xdr:rowOff>107772</xdr:rowOff>
    </xdr:to>
    <xdr:cxnSp macro="">
      <xdr:nvCxnSpPr>
        <xdr:cNvPr id="525" name="直線コネクタ 524"/>
        <xdr:cNvCxnSpPr/>
      </xdr:nvCxnSpPr>
      <xdr:spPr>
        <a:xfrm flipV="1">
          <a:off x="15481300" y="6184151"/>
          <a:ext cx="8382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107772</xdr:rowOff>
    </xdr:from>
    <xdr:to>
      <xdr:col>81</xdr:col>
      <xdr:colOff>50800</xdr:colOff>
      <xdr:row>36</xdr:row>
      <xdr:rowOff>155397</xdr:rowOff>
    </xdr:to>
    <xdr:cxnSp macro="">
      <xdr:nvCxnSpPr>
        <xdr:cNvPr id="528" name="直線コネクタ 527"/>
        <xdr:cNvCxnSpPr/>
      </xdr:nvCxnSpPr>
      <xdr:spPr>
        <a:xfrm flipV="1">
          <a:off x="14592300" y="627997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128537</xdr:rowOff>
    </xdr:from>
    <xdr:to>
      <xdr:col>76</xdr:col>
      <xdr:colOff>114300</xdr:colOff>
      <xdr:row>36</xdr:row>
      <xdr:rowOff>155397</xdr:rowOff>
    </xdr:to>
    <xdr:cxnSp macro="">
      <xdr:nvCxnSpPr>
        <xdr:cNvPr id="531" name="直線コネクタ 530"/>
        <xdr:cNvCxnSpPr/>
      </xdr:nvCxnSpPr>
      <xdr:spPr>
        <a:xfrm>
          <a:off x="13703300" y="630073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128537</xdr:rowOff>
    </xdr:from>
    <xdr:to>
      <xdr:col>71</xdr:col>
      <xdr:colOff>177800</xdr:colOff>
      <xdr:row>36</xdr:row>
      <xdr:rowOff>145586</xdr:rowOff>
    </xdr:to>
    <xdr:cxnSp macro="">
      <xdr:nvCxnSpPr>
        <xdr:cNvPr id="534" name="直線コネクタ 533"/>
        <xdr:cNvCxnSpPr/>
      </xdr:nvCxnSpPr>
      <xdr:spPr>
        <a:xfrm flipV="1">
          <a:off x="12814300" y="6300737"/>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132601</xdr:rowOff>
    </xdr:from>
    <xdr:to>
      <xdr:col>85</xdr:col>
      <xdr:colOff>177800</xdr:colOff>
      <xdr:row>36</xdr:row>
      <xdr:rowOff>62751</xdr:rowOff>
    </xdr:to>
    <xdr:sp macro="" textlink="">
      <xdr:nvSpPr>
        <xdr:cNvPr id="544" name="楕円 543"/>
        <xdr:cNvSpPr/>
      </xdr:nvSpPr>
      <xdr:spPr>
        <a:xfrm>
          <a:off x="16268700" y="613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155478</xdr:rowOff>
    </xdr:from>
    <xdr:ext cx="534377" cy="259045"/>
    <xdr:sp macro="" textlink="">
      <xdr:nvSpPr>
        <xdr:cNvPr id="545" name="消防費該当値テキスト"/>
        <xdr:cNvSpPr txBox="1"/>
      </xdr:nvSpPr>
      <xdr:spPr>
        <a:xfrm>
          <a:off x="16370300" y="59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56972</xdr:rowOff>
    </xdr:from>
    <xdr:to>
      <xdr:col>81</xdr:col>
      <xdr:colOff>101600</xdr:colOff>
      <xdr:row>36</xdr:row>
      <xdr:rowOff>158572</xdr:rowOff>
    </xdr:to>
    <xdr:sp macro="" textlink="">
      <xdr:nvSpPr>
        <xdr:cNvPr id="546" name="楕円 545"/>
        <xdr:cNvSpPr/>
      </xdr:nvSpPr>
      <xdr:spPr>
        <a:xfrm>
          <a:off x="15430500" y="622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149699</xdr:rowOff>
    </xdr:from>
    <xdr:ext cx="534377" cy="259045"/>
    <xdr:sp macro="" textlink="">
      <xdr:nvSpPr>
        <xdr:cNvPr id="547" name="テキスト ボックス 546"/>
        <xdr:cNvSpPr txBox="1"/>
      </xdr:nvSpPr>
      <xdr:spPr>
        <a:xfrm>
          <a:off x="15214111" y="632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104597</xdr:rowOff>
    </xdr:from>
    <xdr:to>
      <xdr:col>76</xdr:col>
      <xdr:colOff>165100</xdr:colOff>
      <xdr:row>37</xdr:row>
      <xdr:rowOff>34747</xdr:rowOff>
    </xdr:to>
    <xdr:sp macro="" textlink="">
      <xdr:nvSpPr>
        <xdr:cNvPr id="548" name="楕円 547"/>
        <xdr:cNvSpPr/>
      </xdr:nvSpPr>
      <xdr:spPr>
        <a:xfrm>
          <a:off x="14541500" y="627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25874</xdr:rowOff>
    </xdr:from>
    <xdr:ext cx="534377" cy="259045"/>
    <xdr:sp macro="" textlink="">
      <xdr:nvSpPr>
        <xdr:cNvPr id="549" name="テキスト ボックス 548"/>
        <xdr:cNvSpPr txBox="1"/>
      </xdr:nvSpPr>
      <xdr:spPr>
        <a:xfrm>
          <a:off x="14325111" y="63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77737</xdr:rowOff>
    </xdr:from>
    <xdr:to>
      <xdr:col>72</xdr:col>
      <xdr:colOff>38100</xdr:colOff>
      <xdr:row>37</xdr:row>
      <xdr:rowOff>7887</xdr:rowOff>
    </xdr:to>
    <xdr:sp macro="" textlink="">
      <xdr:nvSpPr>
        <xdr:cNvPr id="550" name="楕円 549"/>
        <xdr:cNvSpPr/>
      </xdr:nvSpPr>
      <xdr:spPr>
        <a:xfrm>
          <a:off x="13652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170464</xdr:rowOff>
    </xdr:from>
    <xdr:ext cx="534377" cy="259045"/>
    <xdr:sp macro="" textlink="">
      <xdr:nvSpPr>
        <xdr:cNvPr id="551" name="テキスト ボックス 550"/>
        <xdr:cNvSpPr txBox="1"/>
      </xdr:nvSpPr>
      <xdr:spPr>
        <a:xfrm>
          <a:off x="13436111" y="634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94786</xdr:rowOff>
    </xdr:from>
    <xdr:to>
      <xdr:col>67</xdr:col>
      <xdr:colOff>101600</xdr:colOff>
      <xdr:row>37</xdr:row>
      <xdr:rowOff>24936</xdr:rowOff>
    </xdr:to>
    <xdr:sp macro="" textlink="">
      <xdr:nvSpPr>
        <xdr:cNvPr id="552" name="楕円 551"/>
        <xdr:cNvSpPr/>
      </xdr:nvSpPr>
      <xdr:spPr>
        <a:xfrm>
          <a:off x="12763500" y="62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16063</xdr:rowOff>
    </xdr:from>
    <xdr:ext cx="534377" cy="259045"/>
    <xdr:sp macro="" textlink="">
      <xdr:nvSpPr>
        <xdr:cNvPr id="553" name="テキスト ボックス 552"/>
        <xdr:cNvSpPr txBox="1"/>
      </xdr:nvSpPr>
      <xdr:spPr>
        <a:xfrm>
          <a:off x="12547111" y="63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146512</xdr:rowOff>
    </xdr:from>
    <xdr:to>
      <xdr:col>85</xdr:col>
      <xdr:colOff>127000</xdr:colOff>
      <xdr:row>56</xdr:row>
      <xdr:rowOff>162413</xdr:rowOff>
    </xdr:to>
    <xdr:cxnSp macro="">
      <xdr:nvCxnSpPr>
        <xdr:cNvPr id="580" name="直線コネクタ 579"/>
        <xdr:cNvCxnSpPr/>
      </xdr:nvCxnSpPr>
      <xdr:spPr>
        <a:xfrm flipV="1">
          <a:off x="15481300" y="9576262"/>
          <a:ext cx="838200" cy="18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126141</xdr:rowOff>
    </xdr:from>
    <xdr:ext cx="534377" cy="259045"/>
    <xdr:sp macro="" textlink="">
      <xdr:nvSpPr>
        <xdr:cNvPr id="581" name="教育費平均値テキスト"/>
        <xdr:cNvSpPr txBox="1"/>
      </xdr:nvSpPr>
      <xdr:spPr>
        <a:xfrm>
          <a:off x="16370300" y="972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162413</xdr:rowOff>
    </xdr:from>
    <xdr:to>
      <xdr:col>81</xdr:col>
      <xdr:colOff>50800</xdr:colOff>
      <xdr:row>57</xdr:row>
      <xdr:rowOff>24065</xdr:rowOff>
    </xdr:to>
    <xdr:cxnSp macro="">
      <xdr:nvCxnSpPr>
        <xdr:cNvPr id="583" name="直線コネクタ 582"/>
        <xdr:cNvCxnSpPr/>
      </xdr:nvCxnSpPr>
      <xdr:spPr>
        <a:xfrm flipV="1">
          <a:off x="14592300" y="9763613"/>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93758</xdr:rowOff>
    </xdr:from>
    <xdr:ext cx="534377" cy="259045"/>
    <xdr:sp macro="" textlink="">
      <xdr:nvSpPr>
        <xdr:cNvPr id="585" name="テキスト ボックス 584"/>
        <xdr:cNvSpPr txBox="1"/>
      </xdr:nvSpPr>
      <xdr:spPr>
        <a:xfrm>
          <a:off x="15214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24065</xdr:rowOff>
    </xdr:from>
    <xdr:to>
      <xdr:col>76</xdr:col>
      <xdr:colOff>114300</xdr:colOff>
      <xdr:row>57</xdr:row>
      <xdr:rowOff>33415</xdr:rowOff>
    </xdr:to>
    <xdr:cxnSp macro="">
      <xdr:nvCxnSpPr>
        <xdr:cNvPr id="586" name="直線コネクタ 585"/>
        <xdr:cNvCxnSpPr/>
      </xdr:nvCxnSpPr>
      <xdr:spPr>
        <a:xfrm flipV="1">
          <a:off x="13703300" y="9796715"/>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8" name="テキスト ボックス 587"/>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33415</xdr:rowOff>
    </xdr:from>
    <xdr:to>
      <xdr:col>71</xdr:col>
      <xdr:colOff>177800</xdr:colOff>
      <xdr:row>57</xdr:row>
      <xdr:rowOff>88146</xdr:rowOff>
    </xdr:to>
    <xdr:cxnSp macro="">
      <xdr:nvCxnSpPr>
        <xdr:cNvPr id="589" name="直線コネクタ 588"/>
        <xdr:cNvCxnSpPr/>
      </xdr:nvCxnSpPr>
      <xdr:spPr>
        <a:xfrm flipV="1">
          <a:off x="12814300" y="9806065"/>
          <a:ext cx="889000" cy="5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81075</xdr:rowOff>
    </xdr:from>
    <xdr:ext cx="534377" cy="259045"/>
    <xdr:sp macro="" textlink="">
      <xdr:nvSpPr>
        <xdr:cNvPr id="591" name="テキスト ボックス 590"/>
        <xdr:cNvSpPr txBox="1"/>
      </xdr:nvSpPr>
      <xdr:spPr>
        <a:xfrm>
          <a:off x="13436111" y="985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95712</xdr:rowOff>
    </xdr:from>
    <xdr:to>
      <xdr:col>85</xdr:col>
      <xdr:colOff>177800</xdr:colOff>
      <xdr:row>56</xdr:row>
      <xdr:rowOff>25862</xdr:rowOff>
    </xdr:to>
    <xdr:sp macro="" textlink="">
      <xdr:nvSpPr>
        <xdr:cNvPr id="599" name="楕円 598"/>
        <xdr:cNvSpPr/>
      </xdr:nvSpPr>
      <xdr:spPr>
        <a:xfrm>
          <a:off x="16268700" y="952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118589</xdr:rowOff>
    </xdr:from>
    <xdr:ext cx="599010" cy="259045"/>
    <xdr:sp macro="" textlink="">
      <xdr:nvSpPr>
        <xdr:cNvPr id="600" name="教育費該当値テキスト"/>
        <xdr:cNvSpPr txBox="1"/>
      </xdr:nvSpPr>
      <xdr:spPr>
        <a:xfrm>
          <a:off x="16370300" y="937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111613</xdr:rowOff>
    </xdr:from>
    <xdr:to>
      <xdr:col>81</xdr:col>
      <xdr:colOff>101600</xdr:colOff>
      <xdr:row>57</xdr:row>
      <xdr:rowOff>41763</xdr:rowOff>
    </xdr:to>
    <xdr:sp macro="" textlink="">
      <xdr:nvSpPr>
        <xdr:cNvPr id="601" name="楕円 600"/>
        <xdr:cNvSpPr/>
      </xdr:nvSpPr>
      <xdr:spPr>
        <a:xfrm>
          <a:off x="15430500" y="971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58290</xdr:rowOff>
    </xdr:from>
    <xdr:ext cx="534377" cy="259045"/>
    <xdr:sp macro="" textlink="">
      <xdr:nvSpPr>
        <xdr:cNvPr id="602" name="テキスト ボックス 601"/>
        <xdr:cNvSpPr txBox="1"/>
      </xdr:nvSpPr>
      <xdr:spPr>
        <a:xfrm>
          <a:off x="15214111" y="94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144715</xdr:rowOff>
    </xdr:from>
    <xdr:to>
      <xdr:col>76</xdr:col>
      <xdr:colOff>165100</xdr:colOff>
      <xdr:row>57</xdr:row>
      <xdr:rowOff>74865</xdr:rowOff>
    </xdr:to>
    <xdr:sp macro="" textlink="">
      <xdr:nvSpPr>
        <xdr:cNvPr id="603" name="楕円 602"/>
        <xdr:cNvSpPr/>
      </xdr:nvSpPr>
      <xdr:spPr>
        <a:xfrm>
          <a:off x="14541500" y="97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91392</xdr:rowOff>
    </xdr:from>
    <xdr:ext cx="534377" cy="259045"/>
    <xdr:sp macro="" textlink="">
      <xdr:nvSpPr>
        <xdr:cNvPr id="604" name="テキスト ボックス 603"/>
        <xdr:cNvSpPr txBox="1"/>
      </xdr:nvSpPr>
      <xdr:spPr>
        <a:xfrm>
          <a:off x="14325111" y="95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154065</xdr:rowOff>
    </xdr:from>
    <xdr:to>
      <xdr:col>72</xdr:col>
      <xdr:colOff>38100</xdr:colOff>
      <xdr:row>57</xdr:row>
      <xdr:rowOff>84215</xdr:rowOff>
    </xdr:to>
    <xdr:sp macro="" textlink="">
      <xdr:nvSpPr>
        <xdr:cNvPr id="605" name="楕円 604"/>
        <xdr:cNvSpPr/>
      </xdr:nvSpPr>
      <xdr:spPr>
        <a:xfrm>
          <a:off x="13652500" y="97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100742</xdr:rowOff>
    </xdr:from>
    <xdr:ext cx="534377" cy="259045"/>
    <xdr:sp macro="" textlink="">
      <xdr:nvSpPr>
        <xdr:cNvPr id="606" name="テキスト ボックス 605"/>
        <xdr:cNvSpPr txBox="1"/>
      </xdr:nvSpPr>
      <xdr:spPr>
        <a:xfrm>
          <a:off x="13436111" y="953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37346</xdr:rowOff>
    </xdr:from>
    <xdr:to>
      <xdr:col>67</xdr:col>
      <xdr:colOff>101600</xdr:colOff>
      <xdr:row>57</xdr:row>
      <xdr:rowOff>138946</xdr:rowOff>
    </xdr:to>
    <xdr:sp macro="" textlink="">
      <xdr:nvSpPr>
        <xdr:cNvPr id="607" name="楕円 606"/>
        <xdr:cNvSpPr/>
      </xdr:nvSpPr>
      <xdr:spPr>
        <a:xfrm>
          <a:off x="12763500" y="9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130073</xdr:rowOff>
    </xdr:from>
    <xdr:ext cx="534377" cy="259045"/>
    <xdr:sp macro="" textlink="">
      <xdr:nvSpPr>
        <xdr:cNvPr id="608" name="テキスト ボックス 607"/>
        <xdr:cNvSpPr txBox="1"/>
      </xdr:nvSpPr>
      <xdr:spPr>
        <a:xfrm>
          <a:off x="12547111" y="9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19228</xdr:rowOff>
    </xdr:from>
    <xdr:to>
      <xdr:col>85</xdr:col>
      <xdr:colOff>127000</xdr:colOff>
      <xdr:row>78</xdr:row>
      <xdr:rowOff>23240</xdr:rowOff>
    </xdr:to>
    <xdr:cxnSp macro="">
      <xdr:nvCxnSpPr>
        <xdr:cNvPr id="633" name="直線コネクタ 632"/>
        <xdr:cNvCxnSpPr/>
      </xdr:nvCxnSpPr>
      <xdr:spPr>
        <a:xfrm flipV="1">
          <a:off x="15481300" y="13392328"/>
          <a:ext cx="8382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23240</xdr:rowOff>
    </xdr:from>
    <xdr:to>
      <xdr:col>81</xdr:col>
      <xdr:colOff>50800</xdr:colOff>
      <xdr:row>78</xdr:row>
      <xdr:rowOff>25400</xdr:rowOff>
    </xdr:to>
    <xdr:cxnSp macro="">
      <xdr:nvCxnSpPr>
        <xdr:cNvPr id="636" name="直線コネクタ 635"/>
        <xdr:cNvCxnSpPr/>
      </xdr:nvCxnSpPr>
      <xdr:spPr>
        <a:xfrm flipV="1">
          <a:off x="14592300" y="1339634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18582</xdr:rowOff>
    </xdr:from>
    <xdr:to>
      <xdr:col>71</xdr:col>
      <xdr:colOff>177800</xdr:colOff>
      <xdr:row>78</xdr:row>
      <xdr:rowOff>25400</xdr:rowOff>
    </xdr:to>
    <xdr:cxnSp macro="">
      <xdr:nvCxnSpPr>
        <xdr:cNvPr id="642" name="直線コネクタ 641"/>
        <xdr:cNvCxnSpPr/>
      </xdr:nvCxnSpPr>
      <xdr:spPr>
        <a:xfrm>
          <a:off x="12814300" y="13391682"/>
          <a:ext cx="889000" cy="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139878</xdr:rowOff>
    </xdr:from>
    <xdr:to>
      <xdr:col>85</xdr:col>
      <xdr:colOff>177800</xdr:colOff>
      <xdr:row>78</xdr:row>
      <xdr:rowOff>70028</xdr:rowOff>
    </xdr:to>
    <xdr:sp macro="" textlink="">
      <xdr:nvSpPr>
        <xdr:cNvPr id="652" name="楕円 651"/>
        <xdr:cNvSpPr/>
      </xdr:nvSpPr>
      <xdr:spPr>
        <a:xfrm>
          <a:off x="162687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143890</xdr:rowOff>
    </xdr:from>
    <xdr:to>
      <xdr:col>81</xdr:col>
      <xdr:colOff>101600</xdr:colOff>
      <xdr:row>78</xdr:row>
      <xdr:rowOff>74040</xdr:rowOff>
    </xdr:to>
    <xdr:sp macro="" textlink="">
      <xdr:nvSpPr>
        <xdr:cNvPr id="654" name="楕円 653"/>
        <xdr:cNvSpPr/>
      </xdr:nvSpPr>
      <xdr:spPr>
        <a:xfrm>
          <a:off x="15430500" y="1334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65167</xdr:rowOff>
    </xdr:from>
    <xdr:ext cx="378565" cy="259045"/>
    <xdr:sp macro="" textlink="">
      <xdr:nvSpPr>
        <xdr:cNvPr id="655" name="テキスト ボックス 654"/>
        <xdr:cNvSpPr txBox="1"/>
      </xdr:nvSpPr>
      <xdr:spPr>
        <a:xfrm>
          <a:off x="15292017" y="1343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139232</xdr:rowOff>
    </xdr:from>
    <xdr:to>
      <xdr:col>67</xdr:col>
      <xdr:colOff>101600</xdr:colOff>
      <xdr:row>78</xdr:row>
      <xdr:rowOff>69382</xdr:rowOff>
    </xdr:to>
    <xdr:sp macro="" textlink="">
      <xdr:nvSpPr>
        <xdr:cNvPr id="660" name="楕円 659"/>
        <xdr:cNvSpPr/>
      </xdr:nvSpPr>
      <xdr:spPr>
        <a:xfrm>
          <a:off x="12763500" y="133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60509</xdr:rowOff>
    </xdr:from>
    <xdr:ext cx="469744" cy="259045"/>
    <xdr:sp macro="" textlink="">
      <xdr:nvSpPr>
        <xdr:cNvPr id="661" name="テキスト ボックス 660"/>
        <xdr:cNvSpPr txBox="1"/>
      </xdr:nvSpPr>
      <xdr:spPr>
        <a:xfrm>
          <a:off x="12579428" y="134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140151</xdr:rowOff>
    </xdr:from>
    <xdr:to>
      <xdr:col>85</xdr:col>
      <xdr:colOff>127000</xdr:colOff>
      <xdr:row>95</xdr:row>
      <xdr:rowOff>154960</xdr:rowOff>
    </xdr:to>
    <xdr:cxnSp macro="">
      <xdr:nvCxnSpPr>
        <xdr:cNvPr id="686" name="直線コネクタ 685"/>
        <xdr:cNvCxnSpPr/>
      </xdr:nvCxnSpPr>
      <xdr:spPr>
        <a:xfrm flipV="1">
          <a:off x="15481300" y="16427901"/>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154960</xdr:rowOff>
    </xdr:from>
    <xdr:to>
      <xdr:col>81</xdr:col>
      <xdr:colOff>50800</xdr:colOff>
      <xdr:row>96</xdr:row>
      <xdr:rowOff>17480</xdr:rowOff>
    </xdr:to>
    <xdr:cxnSp macro="">
      <xdr:nvCxnSpPr>
        <xdr:cNvPr id="689" name="直線コネクタ 688"/>
        <xdr:cNvCxnSpPr/>
      </xdr:nvCxnSpPr>
      <xdr:spPr>
        <a:xfrm flipV="1">
          <a:off x="14592300" y="1644271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1" name="テキスト ボックス 690"/>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17480</xdr:rowOff>
    </xdr:from>
    <xdr:to>
      <xdr:col>76</xdr:col>
      <xdr:colOff>114300</xdr:colOff>
      <xdr:row>96</xdr:row>
      <xdr:rowOff>54804</xdr:rowOff>
    </xdr:to>
    <xdr:cxnSp macro="">
      <xdr:nvCxnSpPr>
        <xdr:cNvPr id="692" name="直線コネクタ 691"/>
        <xdr:cNvCxnSpPr/>
      </xdr:nvCxnSpPr>
      <xdr:spPr>
        <a:xfrm flipV="1">
          <a:off x="13703300" y="16476680"/>
          <a:ext cx="889000" cy="3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4" name="テキスト ボックス 693"/>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51609</xdr:rowOff>
    </xdr:from>
    <xdr:to>
      <xdr:col>71</xdr:col>
      <xdr:colOff>177800</xdr:colOff>
      <xdr:row>96</xdr:row>
      <xdr:rowOff>54804</xdr:rowOff>
    </xdr:to>
    <xdr:cxnSp macro="">
      <xdr:nvCxnSpPr>
        <xdr:cNvPr id="695" name="直線コネクタ 694"/>
        <xdr:cNvCxnSpPr/>
      </xdr:nvCxnSpPr>
      <xdr:spPr>
        <a:xfrm>
          <a:off x="12814300" y="16510809"/>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115212</xdr:rowOff>
    </xdr:from>
    <xdr:ext cx="534377" cy="259045"/>
    <xdr:sp macro="" textlink="">
      <xdr:nvSpPr>
        <xdr:cNvPr id="697" name="テキスト ボックス 696"/>
        <xdr:cNvSpPr txBox="1"/>
      </xdr:nvSpPr>
      <xdr:spPr>
        <a:xfrm>
          <a:off x="13436111" y="165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699" name="テキスト ボックス 698"/>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89351</xdr:rowOff>
    </xdr:from>
    <xdr:to>
      <xdr:col>85</xdr:col>
      <xdr:colOff>177800</xdr:colOff>
      <xdr:row>96</xdr:row>
      <xdr:rowOff>19501</xdr:rowOff>
    </xdr:to>
    <xdr:sp macro="" textlink="">
      <xdr:nvSpPr>
        <xdr:cNvPr id="705" name="楕円 704"/>
        <xdr:cNvSpPr/>
      </xdr:nvSpPr>
      <xdr:spPr>
        <a:xfrm>
          <a:off x="16268700" y="163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112228</xdr:rowOff>
    </xdr:from>
    <xdr:ext cx="534377" cy="259045"/>
    <xdr:sp macro="" textlink="">
      <xdr:nvSpPr>
        <xdr:cNvPr id="706" name="公債費該当値テキスト"/>
        <xdr:cNvSpPr txBox="1"/>
      </xdr:nvSpPr>
      <xdr:spPr>
        <a:xfrm>
          <a:off x="16370300" y="162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104160</xdr:rowOff>
    </xdr:from>
    <xdr:to>
      <xdr:col>81</xdr:col>
      <xdr:colOff>101600</xdr:colOff>
      <xdr:row>96</xdr:row>
      <xdr:rowOff>34310</xdr:rowOff>
    </xdr:to>
    <xdr:sp macro="" textlink="">
      <xdr:nvSpPr>
        <xdr:cNvPr id="707" name="楕円 706"/>
        <xdr:cNvSpPr/>
      </xdr:nvSpPr>
      <xdr:spPr>
        <a:xfrm>
          <a:off x="15430500" y="1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50837</xdr:rowOff>
    </xdr:from>
    <xdr:ext cx="534377" cy="259045"/>
    <xdr:sp macro="" textlink="">
      <xdr:nvSpPr>
        <xdr:cNvPr id="708" name="テキスト ボックス 707"/>
        <xdr:cNvSpPr txBox="1"/>
      </xdr:nvSpPr>
      <xdr:spPr>
        <a:xfrm>
          <a:off x="15214111" y="161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138130</xdr:rowOff>
    </xdr:from>
    <xdr:to>
      <xdr:col>76</xdr:col>
      <xdr:colOff>165100</xdr:colOff>
      <xdr:row>96</xdr:row>
      <xdr:rowOff>68280</xdr:rowOff>
    </xdr:to>
    <xdr:sp macro="" textlink="">
      <xdr:nvSpPr>
        <xdr:cNvPr id="709" name="楕円 708"/>
        <xdr:cNvSpPr/>
      </xdr:nvSpPr>
      <xdr:spPr>
        <a:xfrm>
          <a:off x="14541500" y="1642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84807</xdr:rowOff>
    </xdr:from>
    <xdr:ext cx="534377" cy="259045"/>
    <xdr:sp macro="" textlink="">
      <xdr:nvSpPr>
        <xdr:cNvPr id="710" name="テキスト ボックス 709"/>
        <xdr:cNvSpPr txBox="1"/>
      </xdr:nvSpPr>
      <xdr:spPr>
        <a:xfrm>
          <a:off x="14325111" y="1620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4004</xdr:rowOff>
    </xdr:from>
    <xdr:to>
      <xdr:col>72</xdr:col>
      <xdr:colOff>38100</xdr:colOff>
      <xdr:row>96</xdr:row>
      <xdr:rowOff>105604</xdr:rowOff>
    </xdr:to>
    <xdr:sp macro="" textlink="">
      <xdr:nvSpPr>
        <xdr:cNvPr id="711" name="楕円 710"/>
        <xdr:cNvSpPr/>
      </xdr:nvSpPr>
      <xdr:spPr>
        <a:xfrm>
          <a:off x="13652500" y="164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122131</xdr:rowOff>
    </xdr:from>
    <xdr:ext cx="534377" cy="259045"/>
    <xdr:sp macro="" textlink="">
      <xdr:nvSpPr>
        <xdr:cNvPr id="712" name="テキスト ボックス 711"/>
        <xdr:cNvSpPr txBox="1"/>
      </xdr:nvSpPr>
      <xdr:spPr>
        <a:xfrm>
          <a:off x="13436111" y="1623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809</xdr:rowOff>
    </xdr:from>
    <xdr:to>
      <xdr:col>67</xdr:col>
      <xdr:colOff>101600</xdr:colOff>
      <xdr:row>96</xdr:row>
      <xdr:rowOff>102409</xdr:rowOff>
    </xdr:to>
    <xdr:sp macro="" textlink="">
      <xdr:nvSpPr>
        <xdr:cNvPr id="713" name="楕円 712"/>
        <xdr:cNvSpPr/>
      </xdr:nvSpPr>
      <xdr:spPr>
        <a:xfrm>
          <a:off x="12763500" y="164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118936</xdr:rowOff>
    </xdr:from>
    <xdr:ext cx="534377" cy="259045"/>
    <xdr:sp macro="" textlink="">
      <xdr:nvSpPr>
        <xdr:cNvPr id="714" name="テキスト ボックス 713"/>
        <xdr:cNvSpPr txBox="1"/>
      </xdr:nvSpPr>
      <xdr:spPr>
        <a:xfrm>
          <a:off x="12547111" y="1623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類似団体と比較すると、労働費・民生費・衛生費・土木費・教育費・公債費の住民一人当たりのコストが高止まりしている。</a:t>
          </a:r>
        </a:p>
        <a:p>
          <a:r>
            <a:rPr kumimoji="1" lang="ja-JP" altLang="en-US" sz="1300">
              <a:latin typeface="ＭＳ Ｐゴシック" panose="020B0600070205080204" pitchFamily="50" charset="-128"/>
              <a:ea typeface="ＭＳ Ｐゴシック" panose="020B0600070205080204" pitchFamily="50" charset="-128"/>
            </a:rPr>
            <a:t>　民生費および教育費は、県立高校建設に伴い保育所・体育館・図書館等の整備に係る普通建設事業費の増加が要因である。</a:t>
          </a:r>
        </a:p>
        <a:p>
          <a:r>
            <a:rPr kumimoji="1" lang="ja-JP" altLang="en-US" sz="1300">
              <a:latin typeface="ＭＳ Ｐゴシック" panose="020B0600070205080204" pitchFamily="50" charset="-128"/>
              <a:ea typeface="ＭＳ Ｐゴシック" panose="020B0600070205080204" pitchFamily="50" charset="-128"/>
            </a:rPr>
            <a:t>　衛生費は、峡南医療センター企業団への負担金等が多額であることによるものである。</a:t>
          </a:r>
        </a:p>
        <a:p>
          <a:r>
            <a:rPr kumimoji="1" lang="ja-JP" altLang="en-US" sz="1300">
              <a:latin typeface="ＭＳ Ｐゴシック" panose="020B0600070205080204" pitchFamily="50" charset="-128"/>
              <a:ea typeface="ＭＳ Ｐゴシック" panose="020B0600070205080204" pitchFamily="50" charset="-128"/>
            </a:rPr>
            <a:t>　土木費・公債費については近年、大型の建設事業が継続していることにより増加傾向にある。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実質収支額は前年度から減少し、実質単年度収支は、平成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年度から引き続き赤字となっている。これは、一般会計等における歳入が</a:t>
          </a:r>
          <a:r>
            <a:rPr kumimoji="1" lang="en-US" altLang="ja-JP" sz="1200">
              <a:latin typeface="ＭＳ ゴシック" pitchFamily="49" charset="-128"/>
              <a:ea typeface="ＭＳ ゴシック" pitchFamily="49" charset="-128"/>
            </a:rPr>
            <a:t>12.8</a:t>
          </a:r>
          <a:r>
            <a:rPr kumimoji="1" lang="ja-JP" altLang="en-US" sz="1200">
              <a:latin typeface="ＭＳ ゴシック" pitchFamily="49" charset="-128"/>
              <a:ea typeface="ＭＳ ゴシック" pitchFamily="49" charset="-128"/>
            </a:rPr>
            <a:t>％増加したのに対し、歳出は</a:t>
          </a:r>
          <a:r>
            <a:rPr kumimoji="1" lang="en-US" altLang="ja-JP" sz="1200">
              <a:latin typeface="ＭＳ ゴシック" pitchFamily="49" charset="-128"/>
              <a:ea typeface="ＭＳ ゴシック" pitchFamily="49" charset="-128"/>
            </a:rPr>
            <a:t>13.8</a:t>
          </a:r>
          <a:r>
            <a:rPr kumimoji="1" lang="ja-JP" altLang="en-US" sz="1200">
              <a:latin typeface="ＭＳ ゴシック" pitchFamily="49" charset="-128"/>
              <a:ea typeface="ＭＳ ゴシック" pitchFamily="49" charset="-128"/>
            </a:rPr>
            <a:t>％増加となっていることによるものである。歳入増加の主な要因は地方債の増加であり、歳出増加の主な要因は、普通建設事業費の増加である。</a:t>
          </a:r>
        </a:p>
        <a:p>
          <a:r>
            <a:rPr kumimoji="1" lang="ja-JP" altLang="en-US" sz="1200">
              <a:latin typeface="ＭＳ ゴシック" pitchFamily="49" charset="-128"/>
              <a:ea typeface="ＭＳ ゴシック" pitchFamily="49" charset="-128"/>
            </a:rPr>
            <a:t>　財政調整基金については、平成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年度から取崩により残高減となっている。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年度は一般会計で対前年度で</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ポイントの減となっている。これは、実質収支額、標準財政規模が減少したことによる影響が大きい要因である。</a:t>
          </a:r>
        </a:p>
        <a:p>
          <a:r>
            <a:rPr kumimoji="1" lang="ja-JP" altLang="en-US" sz="1400">
              <a:latin typeface="ＭＳ ゴシック" pitchFamily="49" charset="-128"/>
              <a:ea typeface="ＭＳ ゴシック" pitchFamily="49" charset="-128"/>
            </a:rPr>
            <a:t>　その他の事業会計・特別会計については、あまり変化が見られないが、今後も事業会計・特別会計も含め、健全化・適正化に努める必要がある。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年度までは、実質公債費比率の分子が減少していたが、平成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年度以降は増加傾向にある。</a:t>
          </a:r>
        </a:p>
        <a:p>
          <a:r>
            <a:rPr kumimoji="1" lang="ja-JP" altLang="en-US" sz="1200">
              <a:latin typeface="ＭＳ ゴシック" pitchFamily="49" charset="-128"/>
              <a:ea typeface="ＭＳ ゴシック" pitchFamily="49" charset="-128"/>
            </a:rPr>
            <a:t>　主な変動要因は、以下の通りである。</a:t>
          </a:r>
        </a:p>
        <a:p>
          <a:r>
            <a:rPr kumimoji="1" lang="ja-JP" altLang="en-US" sz="1200">
              <a:latin typeface="ＭＳ ゴシック" pitchFamily="49" charset="-128"/>
              <a:ea typeface="ＭＳ ゴシック" pitchFamily="49" charset="-128"/>
            </a:rPr>
            <a:t>○元利償還金は、近年の普通建設事業費の増加により地方債発行額が伸びているため増加傾向にある。</a:t>
          </a:r>
        </a:p>
        <a:p>
          <a:r>
            <a:rPr kumimoji="1" lang="ja-JP" altLang="en-US" sz="1200">
              <a:latin typeface="ＭＳ ゴシック" pitchFamily="49" charset="-128"/>
              <a:ea typeface="ＭＳ ゴシック" pitchFamily="49" charset="-128"/>
            </a:rPr>
            <a:t>○公営企業債の元利償還金は、公共下水道事業特別会計、農業集落排水事業特別会計への準元利償還金が増となっている。</a:t>
          </a:r>
        </a:p>
        <a:p>
          <a:r>
            <a:rPr kumimoji="1" lang="ja-JP" altLang="en-US" sz="1200">
              <a:latin typeface="ＭＳ ゴシック" pitchFamily="49" charset="-128"/>
              <a:ea typeface="ＭＳ ゴシック" pitchFamily="49" charset="-128"/>
            </a:rPr>
            <a:t>○算入公債費等は、住宅管理費が減じたことにより相対的に公債費充当分が増加したこと及び、交付税算入率の高い起債の償還額の増により増加している。</a:t>
          </a:r>
        </a:p>
        <a:p>
          <a:r>
            <a:rPr kumimoji="1" lang="ja-JP" altLang="en-US" sz="1200">
              <a:latin typeface="ＭＳ ゴシック" pitchFamily="49" charset="-128"/>
              <a:ea typeface="ＭＳ ゴシック" pitchFamily="49" charset="-128"/>
            </a:rPr>
            <a:t>　今後も、実質公債費比率の増加が見込まれるため、事業の必要性や緊急性などの優先順位付けを行いながら、地方債の新規発行を抑制し、公債費負担の軽減に努める。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年度は対前年度で</a:t>
          </a:r>
          <a:r>
            <a:rPr kumimoji="1" lang="en-US" altLang="ja-JP" sz="1400">
              <a:latin typeface="ＭＳ ゴシック" pitchFamily="49" charset="-128"/>
              <a:ea typeface="ＭＳ ゴシック" pitchFamily="49" charset="-128"/>
            </a:rPr>
            <a:t>741</a:t>
          </a:r>
          <a:r>
            <a:rPr kumimoji="1" lang="ja-JP" altLang="en-US" sz="1400">
              <a:latin typeface="ＭＳ ゴシック" pitchFamily="49" charset="-128"/>
              <a:ea typeface="ＭＳ ゴシック" pitchFamily="49" charset="-128"/>
            </a:rPr>
            <a:t>百万円増加している。これは、将来負担額は増加し、充当可能財源等が減少したことによるものである。</a:t>
          </a:r>
        </a:p>
        <a:p>
          <a:r>
            <a:rPr kumimoji="1" lang="ja-JP" altLang="en-US" sz="1400">
              <a:latin typeface="ＭＳ ゴシック" pitchFamily="49" charset="-128"/>
              <a:ea typeface="ＭＳ ゴシック" pitchFamily="49" charset="-128"/>
            </a:rPr>
            <a:t>　今後数年間は、地方債残高の増加が見込まれることから、将来負担額も増加する見込みである。</a:t>
          </a:r>
        </a:p>
        <a:p>
          <a:r>
            <a:rPr kumimoji="1" lang="ja-JP" altLang="en-US" sz="1400">
              <a:latin typeface="ＭＳ ゴシック" pitchFamily="49" charset="-128"/>
              <a:ea typeface="ＭＳ ゴシック" pitchFamily="49" charset="-128"/>
            </a:rPr>
            <a:t>　令和元年度まで新施設整備事業などの大型事業を実施しているため、厳しい財政運営を迫られている。事業の必要性や緊急性などの優先順位付けを行いながら、地方債の新規発行を抑制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億円、「まごころ基金」に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億円積み立てた一方、収支不足のため「財政調整基金」を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億円、地域の振興に係る事業に対し「地域振興基金」を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・まごころ基金：保健福祉の促進・充実に係る事業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・大門碑林公園石造物購入等整備基金：大門碑林公園の石像等の取得整備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・地域振興基金：新町建設計画に基づき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・まごころ基金：指定寄付金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・地域振興基金：令和元年度まで、計画的に積立予定。また、令和元年度以降も引き続き、地域の振興に係る事業に対し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普通交付税の合併算定替えによる特例措置の適用期限終了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公共施設等の老朽化対策等に係る経費の増大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社会保障関係経費の増大</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新施設建設等により、平成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収支不足が生じる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11451819</v>
      </c>
      <c r="BO4" s="392"/>
      <c r="BP4" s="392"/>
      <c r="BQ4" s="392"/>
      <c r="BR4" s="392"/>
      <c r="BS4" s="392"/>
      <c r="BT4" s="392"/>
      <c r="BU4" s="393"/>
      <c r="BV4" s="391">
        <v>10148086</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7.2</v>
      </c>
      <c r="CU4" s="398"/>
      <c r="CV4" s="398"/>
      <c r="CW4" s="398"/>
      <c r="CX4" s="398"/>
      <c r="CY4" s="398"/>
      <c r="CZ4" s="398"/>
      <c r="DA4" s="399"/>
      <c r="DB4" s="397">
        <v>7.9</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10900384</v>
      </c>
      <c r="BO5" s="429"/>
      <c r="BP5" s="429"/>
      <c r="BQ5" s="429"/>
      <c r="BR5" s="429"/>
      <c r="BS5" s="429"/>
      <c r="BT5" s="429"/>
      <c r="BU5" s="430"/>
      <c r="BV5" s="428">
        <v>9629319</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87.3</v>
      </c>
      <c r="CU5" s="426"/>
      <c r="CV5" s="426"/>
      <c r="CW5" s="426"/>
      <c r="CX5" s="426"/>
      <c r="CY5" s="426"/>
      <c r="CZ5" s="426"/>
      <c r="DA5" s="427"/>
      <c r="DB5" s="425">
        <v>84.9</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551435</v>
      </c>
      <c r="BO6" s="429"/>
      <c r="BP6" s="429"/>
      <c r="BQ6" s="429"/>
      <c r="BR6" s="429"/>
      <c r="BS6" s="429"/>
      <c r="BT6" s="429"/>
      <c r="BU6" s="430"/>
      <c r="BV6" s="428">
        <v>518767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91.4</v>
      </c>
      <c r="CU6" s="466"/>
      <c r="CV6" s="466"/>
      <c r="CW6" s="466"/>
      <c r="CX6" s="466"/>
      <c r="CY6" s="466"/>
      <c r="CZ6" s="466"/>
      <c r="DA6" s="467"/>
      <c r="DB6" s="465">
        <v>88.9</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132257</v>
      </c>
      <c r="BO7" s="429"/>
      <c r="BP7" s="429"/>
      <c r="BQ7" s="429"/>
      <c r="BR7" s="429"/>
      <c r="BS7" s="429"/>
      <c r="BT7" s="429"/>
      <c r="BU7" s="430"/>
      <c r="BV7" s="428">
        <v>56006</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5802369</v>
      </c>
      <c r="CU7" s="429"/>
      <c r="CV7" s="429"/>
      <c r="CW7" s="429"/>
      <c r="CX7" s="429"/>
      <c r="CY7" s="429"/>
      <c r="CZ7" s="429"/>
      <c r="DA7" s="430"/>
      <c r="DB7" s="428">
        <v>5872344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419178</v>
      </c>
      <c r="BO8" s="429"/>
      <c r="BP8" s="429"/>
      <c r="BQ8" s="429"/>
      <c r="BR8" s="429"/>
      <c r="BS8" s="429"/>
      <c r="BT8" s="429"/>
      <c r="BU8" s="430"/>
      <c r="BV8" s="428">
        <v>462761</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0.34</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15676</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94</v>
      </c>
      <c r="AV9" s="461"/>
      <c r="AW9" s="461"/>
      <c r="AX9" s="461"/>
      <c r="AY9" s="462" t="s">
        <v>114</v>
      </c>
      <c r="AZ9" s="463"/>
      <c r="BA9" s="463"/>
      <c r="BB9" s="463"/>
      <c r="BC9" s="463"/>
      <c r="BD9" s="463"/>
      <c r="BE9" s="463"/>
      <c r="BF9" s="463"/>
      <c r="BG9" s="463"/>
      <c r="BH9" s="463"/>
      <c r="BI9" s="463"/>
      <c r="BJ9" s="463"/>
      <c r="BK9" s="463"/>
      <c r="BL9" s="463"/>
      <c r="BM9" s="464"/>
      <c r="BN9" s="428">
        <v>-43583</v>
      </c>
      <c r="BO9" s="429"/>
      <c r="BP9" s="429"/>
      <c r="BQ9" s="429"/>
      <c r="BR9" s="429"/>
      <c r="BS9" s="429"/>
      <c r="BT9" s="429"/>
      <c r="BU9" s="430"/>
      <c r="BV9" s="428">
        <v>-242146</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13.7</v>
      </c>
      <c r="CU9" s="426"/>
      <c r="CV9" s="426"/>
      <c r="CW9" s="426"/>
      <c r="CX9" s="426"/>
      <c r="CY9" s="426"/>
      <c r="CZ9" s="426"/>
      <c r="DA9" s="427"/>
      <c r="DB9" s="425">
        <v>13.5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17111</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783</v>
      </c>
      <c r="BO10" s="429"/>
      <c r="BP10" s="429"/>
      <c r="BQ10" s="429"/>
      <c r="BR10" s="429"/>
      <c r="BS10" s="429"/>
      <c r="BT10" s="429"/>
      <c r="BU10" s="430"/>
      <c r="BV10" s="428">
        <v>142171</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16380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15944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118</v>
      </c>
      <c r="AV12" s="461"/>
      <c r="AW12" s="461"/>
      <c r="AX12" s="461"/>
      <c r="AY12" s="462" t="s">
        <v>134</v>
      </c>
      <c r="AZ12" s="463"/>
      <c r="BA12" s="463"/>
      <c r="BB12" s="463"/>
      <c r="BC12" s="463"/>
      <c r="BD12" s="463"/>
      <c r="BE12" s="463"/>
      <c r="BF12" s="463"/>
      <c r="BG12" s="463"/>
      <c r="BH12" s="463"/>
      <c r="BI12" s="463"/>
      <c r="BJ12" s="463"/>
      <c r="BK12" s="463"/>
      <c r="BL12" s="463"/>
      <c r="BM12" s="464"/>
      <c r="BN12" s="428">
        <v>520649</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137</v>
      </c>
      <c r="N13" s="517"/>
      <c r="O13" s="517"/>
      <c r="P13" s="517"/>
      <c r="Q13" s="518"/>
      <c r="R13" s="509">
        <v>15659</v>
      </c>
      <c r="S13" s="510"/>
      <c r="T13" s="510"/>
      <c r="U13" s="510"/>
      <c r="V13" s="511"/>
      <c r="W13" s="444" t="s">
        <v>138</v>
      </c>
      <c r="X13" s="445"/>
      <c r="Y13" s="445"/>
      <c r="Z13" s="445"/>
      <c r="AA13" s="445"/>
      <c r="AB13" s="435"/>
      <c r="AC13" s="479">
        <v>358</v>
      </c>
      <c r="AD13" s="480"/>
      <c r="AE13" s="480"/>
      <c r="AF13" s="480"/>
      <c r="AG13" s="519"/>
      <c r="AH13" s="479">
        <v>378</v>
      </c>
      <c r="AI13" s="480"/>
      <c r="AJ13" s="480"/>
      <c r="AK13" s="480"/>
      <c r="AL13" s="481"/>
      <c r="AM13" s="457" t="s">
        <v>139</v>
      </c>
      <c r="AN13" s="458"/>
      <c r="AO13" s="458"/>
      <c r="AP13" s="458"/>
      <c r="AQ13" s="458"/>
      <c r="AR13" s="458"/>
      <c r="AS13" s="458"/>
      <c r="AT13" s="459"/>
      <c r="AU13" s="460" t="s">
        <v>118</v>
      </c>
      <c r="AV13" s="461"/>
      <c r="AW13" s="461"/>
      <c r="AX13" s="461"/>
      <c r="AY13" s="462" t="s">
        <v>140</v>
      </c>
      <c r="AZ13" s="463"/>
      <c r="BA13" s="463"/>
      <c r="BB13" s="463"/>
      <c r="BC13" s="463"/>
      <c r="BD13" s="463"/>
      <c r="BE13" s="463"/>
      <c r="BF13" s="463"/>
      <c r="BG13" s="463"/>
      <c r="BH13" s="463"/>
      <c r="BI13" s="463"/>
      <c r="BJ13" s="463"/>
      <c r="BK13" s="463"/>
      <c r="BL13" s="463"/>
      <c r="BM13" s="464"/>
      <c r="BN13" s="428">
        <v>-563449</v>
      </c>
      <c r="BO13" s="429"/>
      <c r="BP13" s="429"/>
      <c r="BQ13" s="429"/>
      <c r="BR13" s="429"/>
      <c r="BS13" s="429"/>
      <c r="BT13" s="429"/>
      <c r="BU13" s="430"/>
      <c r="BV13" s="428">
        <v>-83595</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9.1</v>
      </c>
      <c r="CU13" s="426"/>
      <c r="CV13" s="426"/>
      <c r="CW13" s="426"/>
      <c r="CX13" s="426"/>
      <c r="CY13" s="426"/>
      <c r="CZ13" s="426"/>
      <c r="DA13" s="427"/>
      <c r="DB13" s="425">
        <v>7.8</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142</v>
      </c>
      <c r="M14" s="507"/>
      <c r="N14" s="507"/>
      <c r="O14" s="507"/>
      <c r="P14" s="507"/>
      <c r="Q14" s="508"/>
      <c r="R14" s="509">
        <v>16099</v>
      </c>
      <c r="S14" s="510"/>
      <c r="T14" s="510"/>
      <c r="U14" s="510"/>
      <c r="V14" s="511"/>
      <c r="W14" s="418"/>
      <c r="X14" s="419"/>
      <c r="Y14" s="419"/>
      <c r="Z14" s="419"/>
      <c r="AA14" s="419"/>
      <c r="AB14" s="408"/>
      <c r="AC14" s="512">
        <v>4.8</v>
      </c>
      <c r="AD14" s="513"/>
      <c r="AE14" s="513"/>
      <c r="AF14" s="513"/>
      <c r="AG14" s="514"/>
      <c r="AH14" s="512">
        <v>4.8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v>128.19999999999999</v>
      </c>
      <c r="CU14" s="524"/>
      <c r="CV14" s="524"/>
      <c r="CW14" s="524"/>
      <c r="CX14" s="524"/>
      <c r="CY14" s="524"/>
      <c r="CZ14" s="524"/>
      <c r="DA14" s="525"/>
      <c r="DB14" s="523">
        <v>110.1</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137</v>
      </c>
      <c r="N15" s="517"/>
      <c r="O15" s="517"/>
      <c r="P15" s="517"/>
      <c r="Q15" s="518"/>
      <c r="R15" s="509">
        <v>15843</v>
      </c>
      <c r="S15" s="510"/>
      <c r="T15" s="510"/>
      <c r="U15" s="510"/>
      <c r="V15" s="511"/>
      <c r="W15" s="444" t="s">
        <v>144</v>
      </c>
      <c r="X15" s="445"/>
      <c r="Y15" s="445"/>
      <c r="Z15" s="445"/>
      <c r="AA15" s="445"/>
      <c r="AB15" s="435"/>
      <c r="AC15" s="479">
        <v>2515</v>
      </c>
      <c r="AD15" s="480"/>
      <c r="AE15" s="480"/>
      <c r="AF15" s="480"/>
      <c r="AG15" s="519"/>
      <c r="AH15" s="479">
        <v>2828</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1594310</v>
      </c>
      <c r="BO15" s="392"/>
      <c r="BP15" s="392"/>
      <c r="BQ15" s="392"/>
      <c r="BR15" s="392"/>
      <c r="BS15" s="392"/>
      <c r="BT15" s="392"/>
      <c r="BU15" s="393"/>
      <c r="BV15" s="391">
        <v>1592449</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34</v>
      </c>
      <c r="AD16" s="513"/>
      <c r="AE16" s="513"/>
      <c r="AF16" s="513"/>
      <c r="AG16" s="514"/>
      <c r="AH16" s="512">
        <v>36</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4899060</v>
      </c>
      <c r="BO16" s="429"/>
      <c r="BP16" s="429"/>
      <c r="BQ16" s="429"/>
      <c r="BR16" s="429"/>
      <c r="BS16" s="429"/>
      <c r="BT16" s="429"/>
      <c r="BU16" s="430"/>
      <c r="BV16" s="428">
        <v>4847385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4516</v>
      </c>
      <c r="AD17" s="480"/>
      <c r="AE17" s="480"/>
      <c r="AF17" s="480"/>
      <c r="AG17" s="519"/>
      <c r="AH17" s="479">
        <v>4646</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2006123</v>
      </c>
      <c r="BO17" s="429"/>
      <c r="BP17" s="429"/>
      <c r="BQ17" s="429"/>
      <c r="BR17" s="429"/>
      <c r="BS17" s="429"/>
      <c r="BT17" s="429"/>
      <c r="BU17" s="430"/>
      <c r="BV17" s="428">
        <v>2010129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75.180000000000007</v>
      </c>
      <c r="M18" s="541"/>
      <c r="N18" s="541"/>
      <c r="O18" s="541"/>
      <c r="P18" s="541"/>
      <c r="Q18" s="541"/>
      <c r="R18" s="542"/>
      <c r="S18" s="542"/>
      <c r="T18" s="542"/>
      <c r="U18" s="542"/>
      <c r="V18" s="543"/>
      <c r="W18" s="446"/>
      <c r="X18" s="447"/>
      <c r="Y18" s="447"/>
      <c r="Z18" s="447"/>
      <c r="AA18" s="447"/>
      <c r="AB18" s="438"/>
      <c r="AC18" s="544">
        <v>61.1</v>
      </c>
      <c r="AD18" s="545"/>
      <c r="AE18" s="545"/>
      <c r="AF18" s="545"/>
      <c r="AG18" s="546"/>
      <c r="AH18" s="544">
        <v>59.2</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5140066</v>
      </c>
      <c r="BO18" s="429"/>
      <c r="BP18" s="429"/>
      <c r="BQ18" s="429"/>
      <c r="BR18" s="429"/>
      <c r="BS18" s="429"/>
      <c r="BT18" s="429"/>
      <c r="BU18" s="430"/>
      <c r="BV18" s="428">
        <v>5069507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209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7740867</v>
      </c>
      <c r="BO19" s="429"/>
      <c r="BP19" s="429"/>
      <c r="BQ19" s="429"/>
      <c r="BR19" s="429"/>
      <c r="BS19" s="429"/>
      <c r="BT19" s="429"/>
      <c r="BU19" s="430"/>
      <c r="BV19" s="428">
        <v>7586009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5885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13234416</v>
      </c>
      <c r="BO23" s="429"/>
      <c r="BP23" s="429"/>
      <c r="BQ23" s="429"/>
      <c r="BR23" s="429"/>
      <c r="BS23" s="429"/>
      <c r="BT23" s="429"/>
      <c r="BU23" s="430"/>
      <c r="BV23" s="428">
        <v>11839074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6380</v>
      </c>
      <c r="R24" s="480"/>
      <c r="S24" s="480"/>
      <c r="T24" s="480"/>
      <c r="U24" s="480"/>
      <c r="V24" s="519"/>
      <c r="W24" s="578"/>
      <c r="X24" s="566"/>
      <c r="Y24" s="567"/>
      <c r="Z24" s="478" t="s">
        <v>168</v>
      </c>
      <c r="AA24" s="458"/>
      <c r="AB24" s="458"/>
      <c r="AC24" s="458"/>
      <c r="AD24" s="458"/>
      <c r="AE24" s="458"/>
      <c r="AF24" s="458"/>
      <c r="AG24" s="459"/>
      <c r="AH24" s="479">
        <v>174</v>
      </c>
      <c r="AI24" s="480"/>
      <c r="AJ24" s="480"/>
      <c r="AK24" s="480"/>
      <c r="AL24" s="519"/>
      <c r="AM24" s="479">
        <v>525654</v>
      </c>
      <c r="AN24" s="480"/>
      <c r="AO24" s="480"/>
      <c r="AP24" s="480"/>
      <c r="AQ24" s="480"/>
      <c r="AR24" s="519"/>
      <c r="AS24" s="479">
        <v>3021</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6412649</v>
      </c>
      <c r="BO24" s="429"/>
      <c r="BP24" s="429"/>
      <c r="BQ24" s="429"/>
      <c r="BR24" s="429"/>
      <c r="BS24" s="429"/>
      <c r="BT24" s="429"/>
      <c r="BU24" s="430"/>
      <c r="BV24" s="428">
        <v>5438802</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t="s">
        <v>171</v>
      </c>
      <c r="M25" s="480"/>
      <c r="N25" s="480"/>
      <c r="O25" s="480"/>
      <c r="P25" s="519"/>
      <c r="Q25" s="479" t="s">
        <v>172</v>
      </c>
      <c r="R25" s="480"/>
      <c r="S25" s="480"/>
      <c r="T25" s="480"/>
      <c r="U25" s="480"/>
      <c r="V25" s="519"/>
      <c r="W25" s="578"/>
      <c r="X25" s="566"/>
      <c r="Y25" s="567"/>
      <c r="Z25" s="478" t="s">
        <v>173</v>
      </c>
      <c r="AA25" s="458"/>
      <c r="AB25" s="458"/>
      <c r="AC25" s="458"/>
      <c r="AD25" s="458"/>
      <c r="AE25" s="458"/>
      <c r="AF25" s="458"/>
      <c r="AG25" s="459"/>
      <c r="AH25" s="479" t="s">
        <v>136</v>
      </c>
      <c r="AI25" s="480"/>
      <c r="AJ25" s="480"/>
      <c r="AK25" s="480"/>
      <c r="AL25" s="519"/>
      <c r="AM25" s="479" t="s">
        <v>127</v>
      </c>
      <c r="AN25" s="480"/>
      <c r="AO25" s="480"/>
      <c r="AP25" s="480"/>
      <c r="AQ25" s="480"/>
      <c r="AR25" s="519"/>
      <c r="AS25" s="479" t="s">
        <v>136</v>
      </c>
      <c r="AT25" s="480"/>
      <c r="AU25" s="480"/>
      <c r="AV25" s="480"/>
      <c r="AW25" s="480"/>
      <c r="AX25" s="481"/>
      <c r="AY25" s="388" t="s">
        <v>174</v>
      </c>
      <c r="AZ25" s="389"/>
      <c r="BA25" s="389"/>
      <c r="BB25" s="389"/>
      <c r="BC25" s="389"/>
      <c r="BD25" s="389"/>
      <c r="BE25" s="389"/>
      <c r="BF25" s="389"/>
      <c r="BG25" s="389"/>
      <c r="BH25" s="389"/>
      <c r="BI25" s="389"/>
      <c r="BJ25" s="389"/>
      <c r="BK25" s="389"/>
      <c r="BL25" s="389"/>
      <c r="BM25" s="390"/>
      <c r="BN25" s="391">
        <v>118978</v>
      </c>
      <c r="BO25" s="392"/>
      <c r="BP25" s="392"/>
      <c r="BQ25" s="392"/>
      <c r="BR25" s="392"/>
      <c r="BS25" s="392"/>
      <c r="BT25" s="392"/>
      <c r="BU25" s="393"/>
      <c r="BV25" s="391">
        <v>128735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175</v>
      </c>
      <c r="F26" s="458"/>
      <c r="G26" s="458"/>
      <c r="H26" s="458"/>
      <c r="I26" s="458"/>
      <c r="J26" s="458"/>
      <c r="K26" s="459"/>
      <c r="L26" s="479">
        <v>1</v>
      </c>
      <c r="M26" s="480"/>
      <c r="N26" s="480"/>
      <c r="O26" s="480"/>
      <c r="P26" s="519"/>
      <c r="Q26" s="479">
        <v>4940</v>
      </c>
      <c r="R26" s="480"/>
      <c r="S26" s="480"/>
      <c r="T26" s="480"/>
      <c r="U26" s="480"/>
      <c r="V26" s="519"/>
      <c r="W26" s="578"/>
      <c r="X26" s="566"/>
      <c r="Y26" s="567"/>
      <c r="Z26" s="478" t="s">
        <v>176</v>
      </c>
      <c r="AA26" s="588"/>
      <c r="AB26" s="588"/>
      <c r="AC26" s="588"/>
      <c r="AD26" s="588"/>
      <c r="AE26" s="588"/>
      <c r="AF26" s="588"/>
      <c r="AG26" s="589"/>
      <c r="AH26" s="479">
        <v>4</v>
      </c>
      <c r="AI26" s="480"/>
      <c r="AJ26" s="480"/>
      <c r="AK26" s="480"/>
      <c r="AL26" s="519"/>
      <c r="AM26" s="479">
        <v>11148</v>
      </c>
      <c r="AN26" s="480"/>
      <c r="AO26" s="480"/>
      <c r="AP26" s="480"/>
      <c r="AQ26" s="480"/>
      <c r="AR26" s="519"/>
      <c r="AS26" s="479">
        <v>2787</v>
      </c>
      <c r="AT26" s="480"/>
      <c r="AU26" s="480"/>
      <c r="AV26" s="480"/>
      <c r="AW26" s="480"/>
      <c r="AX26" s="481"/>
      <c r="AY26" s="431" t="s">
        <v>177</v>
      </c>
      <c r="AZ26" s="432"/>
      <c r="BA26" s="432"/>
      <c r="BB26" s="432"/>
      <c r="BC26" s="432"/>
      <c r="BD26" s="432"/>
      <c r="BE26" s="432"/>
      <c r="BF26" s="432"/>
      <c r="BG26" s="432"/>
      <c r="BH26" s="432"/>
      <c r="BI26" s="432"/>
      <c r="BJ26" s="432"/>
      <c r="BK26" s="432"/>
      <c r="BL26" s="432"/>
      <c r="BM26" s="433"/>
      <c r="BN26" s="428" t="s">
        <v>127</v>
      </c>
      <c r="BO26" s="429"/>
      <c r="BP26" s="429"/>
      <c r="BQ26" s="429"/>
      <c r="BR26" s="429"/>
      <c r="BS26" s="429"/>
      <c r="BT26" s="429"/>
      <c r="BU26" s="430"/>
      <c r="BV26" s="428" t="s">
        <v>171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178</v>
      </c>
      <c r="F27" s="458"/>
      <c r="G27" s="458"/>
      <c r="H27" s="458"/>
      <c r="I27" s="458"/>
      <c r="J27" s="458"/>
      <c r="K27" s="459"/>
      <c r="L27" s="479">
        <v>1</v>
      </c>
      <c r="M27" s="480"/>
      <c r="N27" s="480"/>
      <c r="O27" s="480"/>
      <c r="P27" s="519"/>
      <c r="Q27" s="479">
        <v>2300</v>
      </c>
      <c r="R27" s="480"/>
      <c r="S27" s="480"/>
      <c r="T27" s="480"/>
      <c r="U27" s="480"/>
      <c r="V27" s="519"/>
      <c r="W27" s="578"/>
      <c r="X27" s="566"/>
      <c r="Y27" s="567"/>
      <c r="Z27" s="478" t="s">
        <v>179</v>
      </c>
      <c r="AA27" s="458"/>
      <c r="AB27" s="458"/>
      <c r="AC27" s="458"/>
      <c r="AD27" s="458"/>
      <c r="AE27" s="458"/>
      <c r="AF27" s="458"/>
      <c r="AG27" s="459"/>
      <c r="AH27" s="479" t="s">
        <v>127</v>
      </c>
      <c r="AI27" s="480"/>
      <c r="AJ27" s="480"/>
      <c r="AK27" s="480"/>
      <c r="AL27" s="519"/>
      <c r="AM27" s="479" t="s">
        <v>172</v>
      </c>
      <c r="AN27" s="480"/>
      <c r="AO27" s="480"/>
      <c r="AP27" s="480"/>
      <c r="AQ27" s="480"/>
      <c r="AR27" s="519"/>
      <c r="AS27" s="479" t="s">
        <v>127</v>
      </c>
      <c r="AT27" s="480"/>
      <c r="AU27" s="480"/>
      <c r="AV27" s="480"/>
      <c r="AW27" s="480"/>
      <c r="AX27" s="481"/>
      <c r="AY27" s="520" t="s">
        <v>180</v>
      </c>
      <c r="AZ27" s="521"/>
      <c r="BA27" s="521"/>
      <c r="BB27" s="521"/>
      <c r="BC27" s="521"/>
      <c r="BD27" s="521"/>
      <c r="BE27" s="521"/>
      <c r="BF27" s="521"/>
      <c r="BG27" s="521"/>
      <c r="BH27" s="521"/>
      <c r="BI27" s="521"/>
      <c r="BJ27" s="521"/>
      <c r="BK27" s="521"/>
      <c r="BL27" s="521"/>
      <c r="BM27" s="522"/>
      <c r="BN27" s="601">
        <v>269296</v>
      </c>
      <c r="BO27" s="602"/>
      <c r="BP27" s="602"/>
      <c r="BQ27" s="602"/>
      <c r="BR27" s="602"/>
      <c r="BS27" s="602"/>
      <c r="BT27" s="602"/>
      <c r="BU27" s="603"/>
      <c r="BV27" s="601">
        <v>269254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181</v>
      </c>
      <c r="F28" s="458"/>
      <c r="G28" s="458"/>
      <c r="H28" s="458"/>
      <c r="I28" s="458"/>
      <c r="J28" s="458"/>
      <c r="K28" s="459"/>
      <c r="L28" s="479">
        <v>1</v>
      </c>
      <c r="M28" s="480"/>
      <c r="N28" s="480"/>
      <c r="O28" s="480"/>
      <c r="P28" s="519"/>
      <c r="Q28" s="479">
        <v>1800</v>
      </c>
      <c r="R28" s="480"/>
      <c r="S28" s="480"/>
      <c r="T28" s="480"/>
      <c r="U28" s="480"/>
      <c r="V28" s="519"/>
      <c r="W28" s="578"/>
      <c r="X28" s="566"/>
      <c r="Y28" s="567"/>
      <c r="Z28" s="478" t="s">
        <v>182</v>
      </c>
      <c r="AA28" s="458"/>
      <c r="AB28" s="458"/>
      <c r="AC28" s="458"/>
      <c r="AD28" s="458"/>
      <c r="AE28" s="458"/>
      <c r="AF28" s="458"/>
      <c r="AG28" s="459"/>
      <c r="AH28" s="479" t="s">
        <v>136</v>
      </c>
      <c r="AI28" s="480"/>
      <c r="AJ28" s="480"/>
      <c r="AK28" s="480"/>
      <c r="AL28" s="519"/>
      <c r="AM28" s="479" t="s">
        <v>127</v>
      </c>
      <c r="AN28" s="480"/>
      <c r="AO28" s="480"/>
      <c r="AP28" s="480"/>
      <c r="AQ28" s="480"/>
      <c r="AR28" s="519"/>
      <c r="AS28" s="479" t="s">
        <v>136</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1831033</v>
      </c>
      <c r="BO28" s="392"/>
      <c r="BP28" s="392"/>
      <c r="BQ28" s="392"/>
      <c r="BR28" s="392"/>
      <c r="BS28" s="392"/>
      <c r="BT28" s="392"/>
      <c r="BU28" s="393"/>
      <c r="BV28" s="391">
        <v>2350899</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12</v>
      </c>
      <c r="M29" s="480"/>
      <c r="N29" s="480"/>
      <c r="O29" s="480"/>
      <c r="P29" s="519"/>
      <c r="Q29" s="479">
        <v>1570</v>
      </c>
      <c r="R29" s="480"/>
      <c r="S29" s="480"/>
      <c r="T29" s="480"/>
      <c r="U29" s="480"/>
      <c r="V29" s="519"/>
      <c r="W29" s="579"/>
      <c r="X29" s="580"/>
      <c r="Y29" s="581"/>
      <c r="Z29" s="478" t="s">
        <v>185</v>
      </c>
      <c r="AA29" s="458"/>
      <c r="AB29" s="458"/>
      <c r="AC29" s="458"/>
      <c r="AD29" s="458"/>
      <c r="AE29" s="458"/>
      <c r="AF29" s="458"/>
      <c r="AG29" s="459"/>
      <c r="AH29" s="479">
        <v>174</v>
      </c>
      <c r="AI29" s="480"/>
      <c r="AJ29" s="480"/>
      <c r="AK29" s="480"/>
      <c r="AL29" s="519"/>
      <c r="AM29" s="479">
        <v>525654</v>
      </c>
      <c r="AN29" s="480"/>
      <c r="AO29" s="480"/>
      <c r="AP29" s="480"/>
      <c r="AQ29" s="480"/>
      <c r="AR29" s="519"/>
      <c r="AS29" s="479">
        <v>3021</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341029</v>
      </c>
      <c r="BO29" s="429"/>
      <c r="BP29" s="429"/>
      <c r="BQ29" s="429"/>
      <c r="BR29" s="429"/>
      <c r="BS29" s="429"/>
      <c r="BT29" s="429"/>
      <c r="BU29" s="430"/>
      <c r="BV29" s="428">
        <v>340863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96.7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1844681</v>
      </c>
      <c r="BO30" s="602"/>
      <c r="BP30" s="602"/>
      <c r="BQ30" s="602"/>
      <c r="BR30" s="602"/>
      <c r="BS30" s="602"/>
      <c r="BT30" s="602"/>
      <c r="BU30" s="603"/>
      <c r="BV30" s="601">
        <v>1772320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195</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194</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IF('各会計、関係団体の財政状況及び健全化判断比率'!B33="","",'各会計、関係団体の財政状況及び健全化判断比率'!B33)</f>
        <v>上水道事業会計</v>
      </c>
      <c r="AP34" s="615"/>
      <c r="AQ34" s="615"/>
      <c r="AR34" s="615"/>
      <c r="AS34" s="615"/>
      <c r="AT34" s="615"/>
      <c r="AU34" s="615"/>
      <c r="AV34" s="615"/>
      <c r="AW34" s="615"/>
      <c r="AX34" s="615"/>
      <c r="AY34" s="615"/>
      <c r="AZ34" s="615"/>
      <c r="BA34" s="615"/>
      <c r="BB34" s="615"/>
      <c r="BC34" s="615"/>
      <c r="BD34" s="213"/>
      <c r="BE34" s="614">
        <f>IF(BG34="","",MAX(C34:D43,U34:V43,AM34:AN43)+1)</f>
        <v>10</v>
      </c>
      <c r="BF34" s="614"/>
      <c r="BG34" s="615" t="str">
        <f>IF('各会計、関係団体の財政状況及び健全化判断比率'!B34="","",'各会計、関係団体の財政状況及び健全化判断比率'!B34)</f>
        <v>簡易水道特別会計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山梨県市町村総合事務組合　一般会計</v>
      </c>
      <c r="BZ34" s="615"/>
      <c r="CA34" s="615"/>
      <c r="CB34" s="615"/>
      <c r="CC34" s="615"/>
      <c r="CD34" s="615"/>
      <c r="CE34" s="615"/>
      <c r="CF34" s="615"/>
      <c r="CG34" s="615"/>
      <c r="CH34" s="615"/>
      <c r="CI34" s="615"/>
      <c r="CJ34" s="615"/>
      <c r="CK34" s="615"/>
      <c r="CL34" s="615"/>
      <c r="CM34" s="615"/>
      <c r="CN34" s="213"/>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恩賜県有財産保護管理事業特別会計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11</v>
      </c>
      <c r="BF35" s="614"/>
      <c r="BG35" s="615" t="str">
        <f>IF('各会計、関係団体の財政状況及び健全化判断比率'!B35="","",'各会計、関係団体の財政状況及び健全化判断比率'!B35)</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山梨県市町村総合事務組合　電子化事業及び会館管理・研修事業特別会計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f>IF(E36="","",C35+1)</f>
        <v>3</v>
      </c>
      <c r="D36" s="614"/>
      <c r="E36" s="615" t="str">
        <f>IF('各会計、関係団体の財政状況及び健全化判断比率'!B9="","",'各会計、関係団体の財政状況及び健全化判断比率'!B9)</f>
        <v>歌舞伎文化公園管理特別会計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介護サービス事業特別会計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12</v>
      </c>
      <c r="BF36" s="614"/>
      <c r="BG36" s="615" t="str">
        <f>IF('各会計、関係団体の財政状況及び健全化判断比率'!B36="","",'各会計、関係団体の財政状況及び健全化判断比率'!B36)</f>
        <v>農業集落排水事業特別会計</v>
      </c>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山梨県市町村総合事務組合　一般廃棄物処分場事業特別会計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7</v>
      </c>
      <c r="V37" s="614"/>
      <c r="W37" s="615" t="str">
        <f>IF('各会計、関係団体の財政状況及び健全化判断比率'!B31="","",'各会計、関係団体の財政状況及び健全化判断比率'!B31)</f>
        <v>訪問看護ステーション西八代特別会計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13</v>
      </c>
      <c r="BF37" s="614"/>
      <c r="BG37" s="615" t="str">
        <f>IF('各会計、関係団体の財政状況及び健全化判断比率'!B37="","",'各会計、関係団体の財政状況及び健全化判断比率'!B37)</f>
        <v>戸別浄化槽整備推進事業特別会計</v>
      </c>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山梨県市町村総合事務組合　入札参加資格審査事業特別会計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8</v>
      </c>
      <c r="V38" s="614"/>
      <c r="W38" s="615" t="str">
        <f>IF('各会計、関係団体の財政状況及び健全化判断比率'!B32="","",'各会計、関係団体の財政状況及び健全化判断比率'!B32)</f>
        <v>後期高齢者医療特別会計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14</v>
      </c>
      <c r="BF38" s="614"/>
      <c r="BG38" s="615" t="str">
        <f>IF('各会計、関係団体の財政状況及び健全化判断比率'!B38="","",'各会計、関係団体の財政状況及び健全化判断比率'!B38)</f>
        <v>温泉事業特別会計</v>
      </c>
      <c r="BH38" s="615"/>
      <c r="BI38" s="615"/>
      <c r="BJ38" s="615"/>
      <c r="BK38" s="615"/>
      <c r="BL38" s="615"/>
      <c r="BM38" s="615"/>
      <c r="BN38" s="615"/>
      <c r="BO38" s="615"/>
      <c r="BP38" s="615"/>
      <c r="BQ38" s="615"/>
      <c r="BR38" s="615"/>
      <c r="BS38" s="615"/>
      <c r="BT38" s="615"/>
      <c r="BU38" s="615"/>
      <c r="BV38" s="213"/>
      <c r="BW38" s="614">
        <f t="shared" si="2"/>
        <v>19</v>
      </c>
      <c r="BX38" s="614"/>
      <c r="BY38" s="615" t="str">
        <f>IF('各会計、関係団体の財政状況及び健全化判断比率'!B72="","",'各会計、関係団体の財政状況及び健全化判断比率'!B72)</f>
        <v>山梨県市町村総合事務組合　交通災害共済事業特別会計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20</v>
      </c>
      <c r="BX39" s="614"/>
      <c r="BY39" s="615" t="str">
        <f>IF('各会計、関係団体の財政状況及び健全化判断比率'!B73="","",'各会計、関係団体の財政状況及び健全化判断比率'!B73)</f>
        <v>峡南広域行政組合　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21</v>
      </c>
      <c r="BX40" s="614"/>
      <c r="BY40" s="615" t="str">
        <f>IF('各会計、関係団体の財政状況及び健全化判断比率'!B74="","",'各会計、関係団体の財政状況及び健全化判断比率'!B74)</f>
        <v>峡南広域行政組合　峡南ふるさと市町村圏特別会計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22</v>
      </c>
      <c r="BX41" s="614"/>
      <c r="BY41" s="615" t="str">
        <f>IF('各会計、関係団体の財政状況及び健全化判断比率'!B75="","",'各会計、関係団体の財政状況及び健全化判断比率'!B75)</f>
        <v>峡南広域行政組合　介護保険特別会計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23</v>
      </c>
      <c r="BX42" s="614"/>
      <c r="BY42" s="615" t="str">
        <f>IF('各会計、関係団体の財政状況及び健全化判断比率'!B76="","",'各会計、関係団体の財政状況及び健全化判断比率'!B76)</f>
        <v>三郡衛生組合　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24</v>
      </c>
      <c r="BX43" s="614"/>
      <c r="BY43" s="615" t="str">
        <f>IF('各会計、関係団体の財政状況及び健全化判断比率'!B77="","",'各会計、関係団体の財政状況及び健全化判断比率'!B77)</f>
        <v>三郡衛生組合　し尿処理事業特別会計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WpFbrBXSNwUdqZk7nc1OczM+5bNYdKFAN7czXBmGPFXq+ZybgcB50D18dN+tA2aMS9V+UyW6OC6EciYD1hpug==" saltValue="X3+E2oo/O0hTZaNUnuX0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1679821</v>
      </c>
      <c r="S5" s="631"/>
      <c r="T5" s="631"/>
      <c r="U5" s="631"/>
      <c r="V5" s="631"/>
      <c r="W5" s="631"/>
      <c r="X5" s="631"/>
      <c r="Y5" s="632"/>
      <c r="Z5" s="633">
        <v>14.7</v>
      </c>
      <c r="AA5" s="633"/>
      <c r="AB5" s="633"/>
      <c r="AC5" s="633"/>
      <c r="AD5" s="634">
        <v>1679630</v>
      </c>
      <c r="AE5" s="634"/>
      <c r="AF5" s="634"/>
      <c r="AG5" s="634"/>
      <c r="AH5" s="634"/>
      <c r="AI5" s="634"/>
      <c r="AJ5" s="634"/>
      <c r="AK5" s="634"/>
      <c r="AL5" s="635">
        <v>29.9</v>
      </c>
      <c r="AM5" s="636"/>
      <c r="AN5" s="636"/>
      <c r="AO5" s="637"/>
      <c r="AP5" s="627" t="s">
        <v>226</v>
      </c>
      <c r="AQ5" s="628"/>
      <c r="AR5" s="628"/>
      <c r="AS5" s="628"/>
      <c r="AT5" s="628"/>
      <c r="AU5" s="628"/>
      <c r="AV5" s="628"/>
      <c r="AW5" s="628"/>
      <c r="AX5" s="628"/>
      <c r="AY5" s="628"/>
      <c r="AZ5" s="628"/>
      <c r="BA5" s="628"/>
      <c r="BB5" s="628"/>
      <c r="BC5" s="628"/>
      <c r="BD5" s="628"/>
      <c r="BE5" s="628"/>
      <c r="BF5" s="629"/>
      <c r="BG5" s="641">
        <v>1636910</v>
      </c>
      <c r="BH5" s="642"/>
      <c r="BI5" s="642"/>
      <c r="BJ5" s="642"/>
      <c r="BK5" s="642"/>
      <c r="BL5" s="642"/>
      <c r="BM5" s="642"/>
      <c r="BN5" s="643"/>
      <c r="BO5" s="644">
        <v>97.4</v>
      </c>
      <c r="BP5" s="644"/>
      <c r="BQ5" s="644"/>
      <c r="BR5" s="644"/>
      <c r="BS5" s="645" t="s">
        <v>227</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219</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15">
      <c r="B6" s="638" t="s">
        <v>231</v>
      </c>
      <c r="C6" s="639"/>
      <c r="D6" s="639"/>
      <c r="E6" s="639"/>
      <c r="F6" s="639"/>
      <c r="G6" s="639"/>
      <c r="H6" s="639"/>
      <c r="I6" s="639"/>
      <c r="J6" s="639"/>
      <c r="K6" s="639"/>
      <c r="L6" s="639"/>
      <c r="M6" s="639"/>
      <c r="N6" s="639"/>
      <c r="O6" s="639"/>
      <c r="P6" s="639"/>
      <c r="Q6" s="640"/>
      <c r="R6" s="641">
        <v>66205</v>
      </c>
      <c r="S6" s="642"/>
      <c r="T6" s="642"/>
      <c r="U6" s="642"/>
      <c r="V6" s="642"/>
      <c r="W6" s="642"/>
      <c r="X6" s="642"/>
      <c r="Y6" s="643"/>
      <c r="Z6" s="644">
        <v>0.6</v>
      </c>
      <c r="AA6" s="644"/>
      <c r="AB6" s="644"/>
      <c r="AC6" s="644"/>
      <c r="AD6" s="645">
        <v>66205</v>
      </c>
      <c r="AE6" s="645"/>
      <c r="AF6" s="645"/>
      <c r="AG6" s="645"/>
      <c r="AH6" s="645"/>
      <c r="AI6" s="645"/>
      <c r="AJ6" s="645"/>
      <c r="AK6" s="645"/>
      <c r="AL6" s="646">
        <v>1.2</v>
      </c>
      <c r="AM6" s="647"/>
      <c r="AN6" s="647"/>
      <c r="AO6" s="648"/>
      <c r="AP6" s="638" t="s">
        <v>232</v>
      </c>
      <c r="AQ6" s="639"/>
      <c r="AR6" s="639"/>
      <c r="AS6" s="639"/>
      <c r="AT6" s="639"/>
      <c r="AU6" s="639"/>
      <c r="AV6" s="639"/>
      <c r="AW6" s="639"/>
      <c r="AX6" s="639"/>
      <c r="AY6" s="639"/>
      <c r="AZ6" s="639"/>
      <c r="BA6" s="639"/>
      <c r="BB6" s="639"/>
      <c r="BC6" s="639"/>
      <c r="BD6" s="639"/>
      <c r="BE6" s="639"/>
      <c r="BF6" s="640"/>
      <c r="BG6" s="641">
        <v>1636910</v>
      </c>
      <c r="BH6" s="642"/>
      <c r="BI6" s="642"/>
      <c r="BJ6" s="642"/>
      <c r="BK6" s="642"/>
      <c r="BL6" s="642"/>
      <c r="BM6" s="642"/>
      <c r="BN6" s="643"/>
      <c r="BO6" s="644">
        <v>97.4</v>
      </c>
      <c r="BP6" s="644"/>
      <c r="BQ6" s="644"/>
      <c r="BR6" s="644"/>
      <c r="BS6" s="645" t="s">
        <v>172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73195</v>
      </c>
      <c r="CS6" s="642"/>
      <c r="CT6" s="642"/>
      <c r="CU6" s="642"/>
      <c r="CV6" s="642"/>
      <c r="CW6" s="642"/>
      <c r="CX6" s="642"/>
      <c r="CY6" s="643"/>
      <c r="CZ6" s="635">
        <v>0.7</v>
      </c>
      <c r="DA6" s="636"/>
      <c r="DB6" s="636"/>
      <c r="DC6" s="655"/>
      <c r="DD6" s="650" t="s">
        <v>227</v>
      </c>
      <c r="DE6" s="642"/>
      <c r="DF6" s="642"/>
      <c r="DG6" s="642"/>
      <c r="DH6" s="642"/>
      <c r="DI6" s="642"/>
      <c r="DJ6" s="642"/>
      <c r="DK6" s="642"/>
      <c r="DL6" s="642"/>
      <c r="DM6" s="642"/>
      <c r="DN6" s="642"/>
      <c r="DO6" s="642"/>
      <c r="DP6" s="643"/>
      <c r="DQ6" s="650">
        <v>73195</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2784</v>
      </c>
      <c r="S7" s="642"/>
      <c r="T7" s="642"/>
      <c r="U7" s="642"/>
      <c r="V7" s="642"/>
      <c r="W7" s="642"/>
      <c r="X7" s="642"/>
      <c r="Y7" s="643"/>
      <c r="Z7" s="644">
        <v>0</v>
      </c>
      <c r="AA7" s="644"/>
      <c r="AB7" s="644"/>
      <c r="AC7" s="644"/>
      <c r="AD7" s="645">
        <v>2784</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714174</v>
      </c>
      <c r="BH7" s="642"/>
      <c r="BI7" s="642"/>
      <c r="BJ7" s="642"/>
      <c r="BK7" s="642"/>
      <c r="BL7" s="642"/>
      <c r="BM7" s="642"/>
      <c r="BN7" s="643"/>
      <c r="BO7" s="644">
        <v>42.5</v>
      </c>
      <c r="BP7" s="644"/>
      <c r="BQ7" s="644"/>
      <c r="BR7" s="644"/>
      <c r="BS7" s="645" t="s">
        <v>227</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1323173</v>
      </c>
      <c r="CS7" s="642"/>
      <c r="CT7" s="642"/>
      <c r="CU7" s="642"/>
      <c r="CV7" s="642"/>
      <c r="CW7" s="642"/>
      <c r="CX7" s="642"/>
      <c r="CY7" s="643"/>
      <c r="CZ7" s="644">
        <v>12.1</v>
      </c>
      <c r="DA7" s="644"/>
      <c r="DB7" s="644"/>
      <c r="DC7" s="644"/>
      <c r="DD7" s="650">
        <v>164688</v>
      </c>
      <c r="DE7" s="642"/>
      <c r="DF7" s="642"/>
      <c r="DG7" s="642"/>
      <c r="DH7" s="642"/>
      <c r="DI7" s="642"/>
      <c r="DJ7" s="642"/>
      <c r="DK7" s="642"/>
      <c r="DL7" s="642"/>
      <c r="DM7" s="642"/>
      <c r="DN7" s="642"/>
      <c r="DO7" s="642"/>
      <c r="DP7" s="643"/>
      <c r="DQ7" s="650">
        <v>1003367</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5850</v>
      </c>
      <c r="S8" s="642"/>
      <c r="T8" s="642"/>
      <c r="U8" s="642"/>
      <c r="V8" s="642"/>
      <c r="W8" s="642"/>
      <c r="X8" s="642"/>
      <c r="Y8" s="643"/>
      <c r="Z8" s="644">
        <v>0.1</v>
      </c>
      <c r="AA8" s="644"/>
      <c r="AB8" s="644"/>
      <c r="AC8" s="644"/>
      <c r="AD8" s="645">
        <v>5850</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29801</v>
      </c>
      <c r="BH8" s="642"/>
      <c r="BI8" s="642"/>
      <c r="BJ8" s="642"/>
      <c r="BK8" s="642"/>
      <c r="BL8" s="642"/>
      <c r="BM8" s="642"/>
      <c r="BN8" s="643"/>
      <c r="BO8" s="644">
        <v>1.8</v>
      </c>
      <c r="BP8" s="644"/>
      <c r="BQ8" s="644"/>
      <c r="BR8" s="644"/>
      <c r="BS8" s="650" t="s">
        <v>227</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3018903</v>
      </c>
      <c r="CS8" s="642"/>
      <c r="CT8" s="642"/>
      <c r="CU8" s="642"/>
      <c r="CV8" s="642"/>
      <c r="CW8" s="642"/>
      <c r="CX8" s="642"/>
      <c r="CY8" s="643"/>
      <c r="CZ8" s="644">
        <v>27.7</v>
      </c>
      <c r="DA8" s="644"/>
      <c r="DB8" s="644"/>
      <c r="DC8" s="644"/>
      <c r="DD8" s="650">
        <v>555285</v>
      </c>
      <c r="DE8" s="642"/>
      <c r="DF8" s="642"/>
      <c r="DG8" s="642"/>
      <c r="DH8" s="642"/>
      <c r="DI8" s="642"/>
      <c r="DJ8" s="642"/>
      <c r="DK8" s="642"/>
      <c r="DL8" s="642"/>
      <c r="DM8" s="642"/>
      <c r="DN8" s="642"/>
      <c r="DO8" s="642"/>
      <c r="DP8" s="643"/>
      <c r="DQ8" s="650">
        <v>1515971</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4900</v>
      </c>
      <c r="S9" s="642"/>
      <c r="T9" s="642"/>
      <c r="U9" s="642"/>
      <c r="V9" s="642"/>
      <c r="W9" s="642"/>
      <c r="X9" s="642"/>
      <c r="Y9" s="643"/>
      <c r="Z9" s="644">
        <v>0</v>
      </c>
      <c r="AA9" s="644"/>
      <c r="AB9" s="644"/>
      <c r="AC9" s="644"/>
      <c r="AD9" s="645">
        <v>4900</v>
      </c>
      <c r="AE9" s="645"/>
      <c r="AF9" s="645"/>
      <c r="AG9" s="645"/>
      <c r="AH9" s="645"/>
      <c r="AI9" s="645"/>
      <c r="AJ9" s="645"/>
      <c r="AK9" s="645"/>
      <c r="AL9" s="646">
        <v>0.1</v>
      </c>
      <c r="AM9" s="647"/>
      <c r="AN9" s="647"/>
      <c r="AO9" s="648"/>
      <c r="AP9" s="638" t="s">
        <v>241</v>
      </c>
      <c r="AQ9" s="639"/>
      <c r="AR9" s="639"/>
      <c r="AS9" s="639"/>
      <c r="AT9" s="639"/>
      <c r="AU9" s="639"/>
      <c r="AV9" s="639"/>
      <c r="AW9" s="639"/>
      <c r="AX9" s="639"/>
      <c r="AY9" s="639"/>
      <c r="AZ9" s="639"/>
      <c r="BA9" s="639"/>
      <c r="BB9" s="639"/>
      <c r="BC9" s="639"/>
      <c r="BD9" s="639"/>
      <c r="BE9" s="639"/>
      <c r="BF9" s="640"/>
      <c r="BG9" s="641">
        <v>614195</v>
      </c>
      <c r="BH9" s="642"/>
      <c r="BI9" s="642"/>
      <c r="BJ9" s="642"/>
      <c r="BK9" s="642"/>
      <c r="BL9" s="642"/>
      <c r="BM9" s="642"/>
      <c r="BN9" s="643"/>
      <c r="BO9" s="644">
        <v>36.6</v>
      </c>
      <c r="BP9" s="644"/>
      <c r="BQ9" s="644"/>
      <c r="BR9" s="644"/>
      <c r="BS9" s="650" t="s">
        <v>172</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1397748</v>
      </c>
      <c r="CS9" s="642"/>
      <c r="CT9" s="642"/>
      <c r="CU9" s="642"/>
      <c r="CV9" s="642"/>
      <c r="CW9" s="642"/>
      <c r="CX9" s="642"/>
      <c r="CY9" s="643"/>
      <c r="CZ9" s="644">
        <v>12.8</v>
      </c>
      <c r="DA9" s="644"/>
      <c r="DB9" s="644"/>
      <c r="DC9" s="644"/>
      <c r="DD9" s="650">
        <v>2860</v>
      </c>
      <c r="DE9" s="642"/>
      <c r="DF9" s="642"/>
      <c r="DG9" s="642"/>
      <c r="DH9" s="642"/>
      <c r="DI9" s="642"/>
      <c r="DJ9" s="642"/>
      <c r="DK9" s="642"/>
      <c r="DL9" s="642"/>
      <c r="DM9" s="642"/>
      <c r="DN9" s="642"/>
      <c r="DO9" s="642"/>
      <c r="DP9" s="643"/>
      <c r="DQ9" s="650">
        <v>1325250</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227</v>
      </c>
      <c r="S10" s="642"/>
      <c r="T10" s="642"/>
      <c r="U10" s="642"/>
      <c r="V10" s="642"/>
      <c r="W10" s="642"/>
      <c r="X10" s="642"/>
      <c r="Y10" s="643"/>
      <c r="Z10" s="644" t="s">
        <v>227</v>
      </c>
      <c r="AA10" s="644"/>
      <c r="AB10" s="644"/>
      <c r="AC10" s="644"/>
      <c r="AD10" s="645" t="s">
        <v>172</v>
      </c>
      <c r="AE10" s="645"/>
      <c r="AF10" s="645"/>
      <c r="AG10" s="645"/>
      <c r="AH10" s="645"/>
      <c r="AI10" s="645"/>
      <c r="AJ10" s="645"/>
      <c r="AK10" s="645"/>
      <c r="AL10" s="646" t="s">
        <v>172</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33307</v>
      </c>
      <c r="BH10" s="642"/>
      <c r="BI10" s="642"/>
      <c r="BJ10" s="642"/>
      <c r="BK10" s="642"/>
      <c r="BL10" s="642"/>
      <c r="BM10" s="642"/>
      <c r="BN10" s="643"/>
      <c r="BO10" s="644">
        <v>2</v>
      </c>
      <c r="BP10" s="644"/>
      <c r="BQ10" s="644"/>
      <c r="BR10" s="644"/>
      <c r="BS10" s="650" t="s">
        <v>172</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25896</v>
      </c>
      <c r="CS10" s="642"/>
      <c r="CT10" s="642"/>
      <c r="CU10" s="642"/>
      <c r="CV10" s="642"/>
      <c r="CW10" s="642"/>
      <c r="CX10" s="642"/>
      <c r="CY10" s="643"/>
      <c r="CZ10" s="644">
        <v>0.2</v>
      </c>
      <c r="DA10" s="644"/>
      <c r="DB10" s="644"/>
      <c r="DC10" s="644"/>
      <c r="DD10" s="650" t="s">
        <v>227</v>
      </c>
      <c r="DE10" s="642"/>
      <c r="DF10" s="642"/>
      <c r="DG10" s="642"/>
      <c r="DH10" s="642"/>
      <c r="DI10" s="642"/>
      <c r="DJ10" s="642"/>
      <c r="DK10" s="642"/>
      <c r="DL10" s="642"/>
      <c r="DM10" s="642"/>
      <c r="DN10" s="642"/>
      <c r="DO10" s="642"/>
      <c r="DP10" s="643"/>
      <c r="DQ10" s="650">
        <v>25107</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227</v>
      </c>
      <c r="S11" s="642"/>
      <c r="T11" s="642"/>
      <c r="U11" s="642"/>
      <c r="V11" s="642"/>
      <c r="W11" s="642"/>
      <c r="X11" s="642"/>
      <c r="Y11" s="643"/>
      <c r="Z11" s="644" t="s">
        <v>227</v>
      </c>
      <c r="AA11" s="644"/>
      <c r="AB11" s="644"/>
      <c r="AC11" s="644"/>
      <c r="AD11" s="645" t="s">
        <v>172</v>
      </c>
      <c r="AE11" s="645"/>
      <c r="AF11" s="645"/>
      <c r="AG11" s="645"/>
      <c r="AH11" s="645"/>
      <c r="AI11" s="645"/>
      <c r="AJ11" s="645"/>
      <c r="AK11" s="645"/>
      <c r="AL11" s="646" t="s">
        <v>172</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36871</v>
      </c>
      <c r="BH11" s="642"/>
      <c r="BI11" s="642"/>
      <c r="BJ11" s="642"/>
      <c r="BK11" s="642"/>
      <c r="BL11" s="642"/>
      <c r="BM11" s="642"/>
      <c r="BN11" s="643"/>
      <c r="BO11" s="644">
        <v>2.2000000000000002</v>
      </c>
      <c r="BP11" s="644"/>
      <c r="BQ11" s="644"/>
      <c r="BR11" s="644"/>
      <c r="BS11" s="650" t="s">
        <v>227</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395308</v>
      </c>
      <c r="CS11" s="642"/>
      <c r="CT11" s="642"/>
      <c r="CU11" s="642"/>
      <c r="CV11" s="642"/>
      <c r="CW11" s="642"/>
      <c r="CX11" s="642"/>
      <c r="CY11" s="643"/>
      <c r="CZ11" s="644">
        <v>3.6</v>
      </c>
      <c r="DA11" s="644"/>
      <c r="DB11" s="644"/>
      <c r="DC11" s="644"/>
      <c r="DD11" s="650">
        <v>229377</v>
      </c>
      <c r="DE11" s="642"/>
      <c r="DF11" s="642"/>
      <c r="DG11" s="642"/>
      <c r="DH11" s="642"/>
      <c r="DI11" s="642"/>
      <c r="DJ11" s="642"/>
      <c r="DK11" s="642"/>
      <c r="DL11" s="642"/>
      <c r="DM11" s="642"/>
      <c r="DN11" s="642"/>
      <c r="DO11" s="642"/>
      <c r="DP11" s="643"/>
      <c r="DQ11" s="650">
        <v>211165</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286547</v>
      </c>
      <c r="S12" s="642"/>
      <c r="T12" s="642"/>
      <c r="U12" s="642"/>
      <c r="V12" s="642"/>
      <c r="W12" s="642"/>
      <c r="X12" s="642"/>
      <c r="Y12" s="643"/>
      <c r="Z12" s="644">
        <v>2.5</v>
      </c>
      <c r="AA12" s="644"/>
      <c r="AB12" s="644"/>
      <c r="AC12" s="644"/>
      <c r="AD12" s="645">
        <v>286547</v>
      </c>
      <c r="AE12" s="645"/>
      <c r="AF12" s="645"/>
      <c r="AG12" s="645"/>
      <c r="AH12" s="645"/>
      <c r="AI12" s="645"/>
      <c r="AJ12" s="645"/>
      <c r="AK12" s="645"/>
      <c r="AL12" s="646">
        <v>5.0999999999999996</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779673</v>
      </c>
      <c r="BH12" s="642"/>
      <c r="BI12" s="642"/>
      <c r="BJ12" s="642"/>
      <c r="BK12" s="642"/>
      <c r="BL12" s="642"/>
      <c r="BM12" s="642"/>
      <c r="BN12" s="643"/>
      <c r="BO12" s="644">
        <v>46.4</v>
      </c>
      <c r="BP12" s="644"/>
      <c r="BQ12" s="644"/>
      <c r="BR12" s="644"/>
      <c r="BS12" s="650" t="s">
        <v>227</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140832</v>
      </c>
      <c r="CS12" s="642"/>
      <c r="CT12" s="642"/>
      <c r="CU12" s="642"/>
      <c r="CV12" s="642"/>
      <c r="CW12" s="642"/>
      <c r="CX12" s="642"/>
      <c r="CY12" s="643"/>
      <c r="CZ12" s="644">
        <v>1.3</v>
      </c>
      <c r="DA12" s="644"/>
      <c r="DB12" s="644"/>
      <c r="DC12" s="644"/>
      <c r="DD12" s="650">
        <v>4939</v>
      </c>
      <c r="DE12" s="642"/>
      <c r="DF12" s="642"/>
      <c r="DG12" s="642"/>
      <c r="DH12" s="642"/>
      <c r="DI12" s="642"/>
      <c r="DJ12" s="642"/>
      <c r="DK12" s="642"/>
      <c r="DL12" s="642"/>
      <c r="DM12" s="642"/>
      <c r="DN12" s="642"/>
      <c r="DO12" s="642"/>
      <c r="DP12" s="643"/>
      <c r="DQ12" s="650">
        <v>116656</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172</v>
      </c>
      <c r="S13" s="642"/>
      <c r="T13" s="642"/>
      <c r="U13" s="642"/>
      <c r="V13" s="642"/>
      <c r="W13" s="642"/>
      <c r="X13" s="642"/>
      <c r="Y13" s="643"/>
      <c r="Z13" s="644" t="s">
        <v>172</v>
      </c>
      <c r="AA13" s="644"/>
      <c r="AB13" s="644"/>
      <c r="AC13" s="644"/>
      <c r="AD13" s="645" t="s">
        <v>227</v>
      </c>
      <c r="AE13" s="645"/>
      <c r="AF13" s="645"/>
      <c r="AG13" s="645"/>
      <c r="AH13" s="645"/>
      <c r="AI13" s="645"/>
      <c r="AJ13" s="645"/>
      <c r="AK13" s="645"/>
      <c r="AL13" s="646" t="s">
        <v>172</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776972</v>
      </c>
      <c r="BH13" s="642"/>
      <c r="BI13" s="642"/>
      <c r="BJ13" s="642"/>
      <c r="BK13" s="642"/>
      <c r="BL13" s="642"/>
      <c r="BM13" s="642"/>
      <c r="BN13" s="643"/>
      <c r="BO13" s="644">
        <v>46.3</v>
      </c>
      <c r="BP13" s="644"/>
      <c r="BQ13" s="644"/>
      <c r="BR13" s="644"/>
      <c r="BS13" s="650" t="s">
        <v>136</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1165664</v>
      </c>
      <c r="CS13" s="642"/>
      <c r="CT13" s="642"/>
      <c r="CU13" s="642"/>
      <c r="CV13" s="642"/>
      <c r="CW13" s="642"/>
      <c r="CX13" s="642"/>
      <c r="CY13" s="643"/>
      <c r="CZ13" s="644">
        <v>10.7</v>
      </c>
      <c r="DA13" s="644"/>
      <c r="DB13" s="644"/>
      <c r="DC13" s="644"/>
      <c r="DD13" s="650">
        <v>498167</v>
      </c>
      <c r="DE13" s="642"/>
      <c r="DF13" s="642"/>
      <c r="DG13" s="642"/>
      <c r="DH13" s="642"/>
      <c r="DI13" s="642"/>
      <c r="DJ13" s="642"/>
      <c r="DK13" s="642"/>
      <c r="DL13" s="642"/>
      <c r="DM13" s="642"/>
      <c r="DN13" s="642"/>
      <c r="DO13" s="642"/>
      <c r="DP13" s="643"/>
      <c r="DQ13" s="650">
        <v>784824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172</v>
      </c>
      <c r="S14" s="642"/>
      <c r="T14" s="642"/>
      <c r="U14" s="642"/>
      <c r="V14" s="642"/>
      <c r="W14" s="642"/>
      <c r="X14" s="642"/>
      <c r="Y14" s="643"/>
      <c r="Z14" s="644" t="s">
        <v>172</v>
      </c>
      <c r="AA14" s="644"/>
      <c r="AB14" s="644"/>
      <c r="AC14" s="644"/>
      <c r="AD14" s="645" t="s">
        <v>136</v>
      </c>
      <c r="AE14" s="645"/>
      <c r="AF14" s="645"/>
      <c r="AG14" s="645"/>
      <c r="AH14" s="645"/>
      <c r="AI14" s="645"/>
      <c r="AJ14" s="645"/>
      <c r="AK14" s="645"/>
      <c r="AL14" s="646" t="s">
        <v>172</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57879</v>
      </c>
      <c r="BH14" s="642"/>
      <c r="BI14" s="642"/>
      <c r="BJ14" s="642"/>
      <c r="BK14" s="642"/>
      <c r="BL14" s="642"/>
      <c r="BM14" s="642"/>
      <c r="BN14" s="643"/>
      <c r="BO14" s="644">
        <v>3.4</v>
      </c>
      <c r="BP14" s="644"/>
      <c r="BQ14" s="644"/>
      <c r="BR14" s="644"/>
      <c r="BS14" s="650" t="s">
        <v>172</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457683</v>
      </c>
      <c r="CS14" s="642"/>
      <c r="CT14" s="642"/>
      <c r="CU14" s="642"/>
      <c r="CV14" s="642"/>
      <c r="CW14" s="642"/>
      <c r="CX14" s="642"/>
      <c r="CY14" s="643"/>
      <c r="CZ14" s="644">
        <v>4.2</v>
      </c>
      <c r="DA14" s="644"/>
      <c r="DB14" s="644"/>
      <c r="DC14" s="644"/>
      <c r="DD14" s="650">
        <v>106958</v>
      </c>
      <c r="DE14" s="642"/>
      <c r="DF14" s="642"/>
      <c r="DG14" s="642"/>
      <c r="DH14" s="642"/>
      <c r="DI14" s="642"/>
      <c r="DJ14" s="642"/>
      <c r="DK14" s="642"/>
      <c r="DL14" s="642"/>
      <c r="DM14" s="642"/>
      <c r="DN14" s="642"/>
      <c r="DO14" s="642"/>
      <c r="DP14" s="643"/>
      <c r="DQ14" s="650">
        <v>377615</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21426</v>
      </c>
      <c r="S15" s="642"/>
      <c r="T15" s="642"/>
      <c r="U15" s="642"/>
      <c r="V15" s="642"/>
      <c r="W15" s="642"/>
      <c r="X15" s="642"/>
      <c r="Y15" s="643"/>
      <c r="Z15" s="644">
        <v>0.2</v>
      </c>
      <c r="AA15" s="644"/>
      <c r="AB15" s="644"/>
      <c r="AC15" s="644"/>
      <c r="AD15" s="645">
        <v>21426</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85184</v>
      </c>
      <c r="BH15" s="642"/>
      <c r="BI15" s="642"/>
      <c r="BJ15" s="642"/>
      <c r="BK15" s="642"/>
      <c r="BL15" s="642"/>
      <c r="BM15" s="642"/>
      <c r="BN15" s="643"/>
      <c r="BO15" s="644">
        <v>5.0999999999999996</v>
      </c>
      <c r="BP15" s="644"/>
      <c r="BQ15" s="644"/>
      <c r="BR15" s="644"/>
      <c r="BS15" s="650" t="s">
        <v>136</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1769937</v>
      </c>
      <c r="CS15" s="642"/>
      <c r="CT15" s="642"/>
      <c r="CU15" s="642"/>
      <c r="CV15" s="642"/>
      <c r="CW15" s="642"/>
      <c r="CX15" s="642"/>
      <c r="CY15" s="643"/>
      <c r="CZ15" s="644">
        <v>16.2</v>
      </c>
      <c r="DA15" s="644"/>
      <c r="DB15" s="644"/>
      <c r="DC15" s="644"/>
      <c r="DD15" s="650">
        <v>1099069</v>
      </c>
      <c r="DE15" s="642"/>
      <c r="DF15" s="642"/>
      <c r="DG15" s="642"/>
      <c r="DH15" s="642"/>
      <c r="DI15" s="642"/>
      <c r="DJ15" s="642"/>
      <c r="DK15" s="642"/>
      <c r="DL15" s="642"/>
      <c r="DM15" s="642"/>
      <c r="DN15" s="642"/>
      <c r="DO15" s="642"/>
      <c r="DP15" s="643"/>
      <c r="DQ15" s="650">
        <v>674774</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227</v>
      </c>
      <c r="S16" s="642"/>
      <c r="T16" s="642"/>
      <c r="U16" s="642"/>
      <c r="V16" s="642"/>
      <c r="W16" s="642"/>
      <c r="X16" s="642"/>
      <c r="Y16" s="643"/>
      <c r="Z16" s="644" t="s">
        <v>172</v>
      </c>
      <c r="AA16" s="644"/>
      <c r="AB16" s="644"/>
      <c r="AC16" s="644"/>
      <c r="AD16" s="645" t="s">
        <v>136</v>
      </c>
      <c r="AE16" s="645"/>
      <c r="AF16" s="645"/>
      <c r="AG16" s="645"/>
      <c r="AH16" s="645"/>
      <c r="AI16" s="645"/>
      <c r="AJ16" s="645"/>
      <c r="AK16" s="645"/>
      <c r="AL16" s="646" t="s">
        <v>227</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172</v>
      </c>
      <c r="BH16" s="642"/>
      <c r="BI16" s="642"/>
      <c r="BJ16" s="642"/>
      <c r="BK16" s="642"/>
      <c r="BL16" s="642"/>
      <c r="BM16" s="642"/>
      <c r="BN16" s="643"/>
      <c r="BO16" s="644" t="s">
        <v>136</v>
      </c>
      <c r="BP16" s="644"/>
      <c r="BQ16" s="644"/>
      <c r="BR16" s="644"/>
      <c r="BS16" s="650" t="s">
        <v>172</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17226</v>
      </c>
      <c r="CS16" s="642"/>
      <c r="CT16" s="642"/>
      <c r="CU16" s="642"/>
      <c r="CV16" s="642"/>
      <c r="CW16" s="642"/>
      <c r="CX16" s="642"/>
      <c r="CY16" s="643"/>
      <c r="CZ16" s="644">
        <v>0.2</v>
      </c>
      <c r="DA16" s="644"/>
      <c r="DB16" s="644"/>
      <c r="DC16" s="644"/>
      <c r="DD16" s="650" t="s">
        <v>227</v>
      </c>
      <c r="DE16" s="642"/>
      <c r="DF16" s="642"/>
      <c r="DG16" s="642"/>
      <c r="DH16" s="642"/>
      <c r="DI16" s="642"/>
      <c r="DJ16" s="642"/>
      <c r="DK16" s="642"/>
      <c r="DL16" s="642"/>
      <c r="DM16" s="642"/>
      <c r="DN16" s="642"/>
      <c r="DO16" s="642"/>
      <c r="DP16" s="643"/>
      <c r="DQ16" s="650">
        <v>17226</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8974</v>
      </c>
      <c r="S17" s="642"/>
      <c r="T17" s="642"/>
      <c r="U17" s="642"/>
      <c r="V17" s="642"/>
      <c r="W17" s="642"/>
      <c r="X17" s="642"/>
      <c r="Y17" s="643"/>
      <c r="Z17" s="644">
        <v>0.1</v>
      </c>
      <c r="AA17" s="644"/>
      <c r="AB17" s="644"/>
      <c r="AC17" s="644"/>
      <c r="AD17" s="645">
        <v>8974</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172</v>
      </c>
      <c r="BH17" s="642"/>
      <c r="BI17" s="642"/>
      <c r="BJ17" s="642"/>
      <c r="BK17" s="642"/>
      <c r="BL17" s="642"/>
      <c r="BM17" s="642"/>
      <c r="BN17" s="643"/>
      <c r="BO17" s="644" t="s">
        <v>172</v>
      </c>
      <c r="BP17" s="644"/>
      <c r="BQ17" s="644"/>
      <c r="BR17" s="644"/>
      <c r="BS17" s="650" t="s">
        <v>227</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1114819</v>
      </c>
      <c r="CS17" s="642"/>
      <c r="CT17" s="642"/>
      <c r="CU17" s="642"/>
      <c r="CV17" s="642"/>
      <c r="CW17" s="642"/>
      <c r="CX17" s="642"/>
      <c r="CY17" s="643"/>
      <c r="CZ17" s="644">
        <v>10.199999999999999</v>
      </c>
      <c r="DA17" s="644"/>
      <c r="DB17" s="644"/>
      <c r="DC17" s="644"/>
      <c r="DD17" s="650" t="s">
        <v>227</v>
      </c>
      <c r="DE17" s="642"/>
      <c r="DF17" s="642"/>
      <c r="DG17" s="642"/>
      <c r="DH17" s="642"/>
      <c r="DI17" s="642"/>
      <c r="DJ17" s="642"/>
      <c r="DK17" s="642"/>
      <c r="DL17" s="642"/>
      <c r="DM17" s="642"/>
      <c r="DN17" s="642"/>
      <c r="DO17" s="642"/>
      <c r="DP17" s="643"/>
      <c r="DQ17" s="650">
        <v>1064282</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3861154</v>
      </c>
      <c r="S18" s="642"/>
      <c r="T18" s="642"/>
      <c r="U18" s="642"/>
      <c r="V18" s="642"/>
      <c r="W18" s="642"/>
      <c r="X18" s="642"/>
      <c r="Y18" s="643"/>
      <c r="Z18" s="644">
        <v>33.700000000000003</v>
      </c>
      <c r="AA18" s="644"/>
      <c r="AB18" s="644"/>
      <c r="AC18" s="644"/>
      <c r="AD18" s="645">
        <v>3536417</v>
      </c>
      <c r="AE18" s="645"/>
      <c r="AF18" s="645"/>
      <c r="AG18" s="645"/>
      <c r="AH18" s="645"/>
      <c r="AI18" s="645"/>
      <c r="AJ18" s="645"/>
      <c r="AK18" s="645"/>
      <c r="AL18" s="646">
        <v>62.9</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227</v>
      </c>
      <c r="BH18" s="642"/>
      <c r="BI18" s="642"/>
      <c r="BJ18" s="642"/>
      <c r="BK18" s="642"/>
      <c r="BL18" s="642"/>
      <c r="BM18" s="642"/>
      <c r="BN18" s="643"/>
      <c r="BO18" s="644" t="s">
        <v>172</v>
      </c>
      <c r="BP18" s="644"/>
      <c r="BQ18" s="644"/>
      <c r="BR18" s="644"/>
      <c r="BS18" s="650" t="s">
        <v>227</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227</v>
      </c>
      <c r="CS18" s="642"/>
      <c r="CT18" s="642"/>
      <c r="CU18" s="642"/>
      <c r="CV18" s="642"/>
      <c r="CW18" s="642"/>
      <c r="CX18" s="642"/>
      <c r="CY18" s="643"/>
      <c r="CZ18" s="644" t="s">
        <v>172</v>
      </c>
      <c r="DA18" s="644"/>
      <c r="DB18" s="644"/>
      <c r="DC18" s="644"/>
      <c r="DD18" s="650" t="s">
        <v>172</v>
      </c>
      <c r="DE18" s="642"/>
      <c r="DF18" s="642"/>
      <c r="DG18" s="642"/>
      <c r="DH18" s="642"/>
      <c r="DI18" s="642"/>
      <c r="DJ18" s="642"/>
      <c r="DK18" s="642"/>
      <c r="DL18" s="642"/>
      <c r="DM18" s="642"/>
      <c r="DN18" s="642"/>
      <c r="DO18" s="642"/>
      <c r="DP18" s="643"/>
      <c r="DQ18" s="650" t="s">
        <v>227</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3536417</v>
      </c>
      <c r="S19" s="642"/>
      <c r="T19" s="642"/>
      <c r="U19" s="642"/>
      <c r="V19" s="642"/>
      <c r="W19" s="642"/>
      <c r="X19" s="642"/>
      <c r="Y19" s="643"/>
      <c r="Z19" s="644">
        <v>30.9</v>
      </c>
      <c r="AA19" s="644"/>
      <c r="AB19" s="644"/>
      <c r="AC19" s="644"/>
      <c r="AD19" s="645">
        <v>3536417</v>
      </c>
      <c r="AE19" s="645"/>
      <c r="AF19" s="645"/>
      <c r="AG19" s="645"/>
      <c r="AH19" s="645"/>
      <c r="AI19" s="645"/>
      <c r="AJ19" s="645"/>
      <c r="AK19" s="645"/>
      <c r="AL19" s="646">
        <v>62.9</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42911</v>
      </c>
      <c r="BH19" s="642"/>
      <c r="BI19" s="642"/>
      <c r="BJ19" s="642"/>
      <c r="BK19" s="642"/>
      <c r="BL19" s="642"/>
      <c r="BM19" s="642"/>
      <c r="BN19" s="643"/>
      <c r="BO19" s="644">
        <v>2.6</v>
      </c>
      <c r="BP19" s="644"/>
      <c r="BQ19" s="644"/>
      <c r="BR19" s="644"/>
      <c r="BS19" s="650" t="s">
        <v>172</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227</v>
      </c>
      <c r="CS19" s="642"/>
      <c r="CT19" s="642"/>
      <c r="CU19" s="642"/>
      <c r="CV19" s="642"/>
      <c r="CW19" s="642"/>
      <c r="CX19" s="642"/>
      <c r="CY19" s="643"/>
      <c r="CZ19" s="644" t="s">
        <v>172</v>
      </c>
      <c r="DA19" s="644"/>
      <c r="DB19" s="644"/>
      <c r="DC19" s="644"/>
      <c r="DD19" s="650" t="s">
        <v>172</v>
      </c>
      <c r="DE19" s="642"/>
      <c r="DF19" s="642"/>
      <c r="DG19" s="642"/>
      <c r="DH19" s="642"/>
      <c r="DI19" s="642"/>
      <c r="DJ19" s="642"/>
      <c r="DK19" s="642"/>
      <c r="DL19" s="642"/>
      <c r="DM19" s="642"/>
      <c r="DN19" s="642"/>
      <c r="DO19" s="642"/>
      <c r="DP19" s="643"/>
      <c r="DQ19" s="650" t="s">
        <v>172</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324737</v>
      </c>
      <c r="S20" s="642"/>
      <c r="T20" s="642"/>
      <c r="U20" s="642"/>
      <c r="V20" s="642"/>
      <c r="W20" s="642"/>
      <c r="X20" s="642"/>
      <c r="Y20" s="643"/>
      <c r="Z20" s="644">
        <v>2.8</v>
      </c>
      <c r="AA20" s="644"/>
      <c r="AB20" s="644"/>
      <c r="AC20" s="644"/>
      <c r="AD20" s="645" t="s">
        <v>172</v>
      </c>
      <c r="AE20" s="645"/>
      <c r="AF20" s="645"/>
      <c r="AG20" s="645"/>
      <c r="AH20" s="645"/>
      <c r="AI20" s="645"/>
      <c r="AJ20" s="645"/>
      <c r="AK20" s="645"/>
      <c r="AL20" s="646" t="s">
        <v>227</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42911</v>
      </c>
      <c r="BH20" s="642"/>
      <c r="BI20" s="642"/>
      <c r="BJ20" s="642"/>
      <c r="BK20" s="642"/>
      <c r="BL20" s="642"/>
      <c r="BM20" s="642"/>
      <c r="BN20" s="643"/>
      <c r="BO20" s="644">
        <v>2.6</v>
      </c>
      <c r="BP20" s="644"/>
      <c r="BQ20" s="644"/>
      <c r="BR20" s="644"/>
      <c r="BS20" s="650" t="s">
        <v>227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10900384</v>
      </c>
      <c r="CS20" s="642"/>
      <c r="CT20" s="642"/>
      <c r="CU20" s="642"/>
      <c r="CV20" s="642"/>
      <c r="CW20" s="642"/>
      <c r="CX20" s="642"/>
      <c r="CY20" s="643"/>
      <c r="CZ20" s="644">
        <v>100</v>
      </c>
      <c r="DA20" s="644"/>
      <c r="DB20" s="644"/>
      <c r="DC20" s="644"/>
      <c r="DD20" s="650">
        <v>2661343</v>
      </c>
      <c r="DE20" s="642"/>
      <c r="DF20" s="642"/>
      <c r="DG20" s="642"/>
      <c r="DH20" s="642"/>
      <c r="DI20" s="642"/>
      <c r="DJ20" s="642"/>
      <c r="DK20" s="642"/>
      <c r="DL20" s="642"/>
      <c r="DM20" s="642"/>
      <c r="DN20" s="642"/>
      <c r="DO20" s="642"/>
      <c r="DP20" s="643"/>
      <c r="DQ20" s="650">
        <v>7189432</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227</v>
      </c>
      <c r="S21" s="642"/>
      <c r="T21" s="642"/>
      <c r="U21" s="642"/>
      <c r="V21" s="642"/>
      <c r="W21" s="642"/>
      <c r="X21" s="642"/>
      <c r="Y21" s="643"/>
      <c r="Z21" s="644" t="s">
        <v>172</v>
      </c>
      <c r="AA21" s="644"/>
      <c r="AB21" s="644"/>
      <c r="AC21" s="644"/>
      <c r="AD21" s="645" t="s">
        <v>227</v>
      </c>
      <c r="AE21" s="645"/>
      <c r="AF21" s="645"/>
      <c r="AG21" s="645"/>
      <c r="AH21" s="645"/>
      <c r="AI21" s="645"/>
      <c r="AJ21" s="645"/>
      <c r="AK21" s="645"/>
      <c r="AL21" s="646" t="s">
        <v>172</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42720</v>
      </c>
      <c r="BH21" s="642"/>
      <c r="BI21" s="642"/>
      <c r="BJ21" s="642"/>
      <c r="BK21" s="642"/>
      <c r="BL21" s="642"/>
      <c r="BM21" s="642"/>
      <c r="BN21" s="643"/>
      <c r="BO21" s="644">
        <v>2.5</v>
      </c>
      <c r="BP21" s="644"/>
      <c r="BQ21" s="644"/>
      <c r="BR21" s="644"/>
      <c r="BS21" s="650" t="s">
        <v>172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5937661</v>
      </c>
      <c r="S22" s="642"/>
      <c r="T22" s="642"/>
      <c r="U22" s="642"/>
      <c r="V22" s="642"/>
      <c r="W22" s="642"/>
      <c r="X22" s="642"/>
      <c r="Y22" s="643"/>
      <c r="Z22" s="644">
        <v>51.8</v>
      </c>
      <c r="AA22" s="644"/>
      <c r="AB22" s="644"/>
      <c r="AC22" s="644"/>
      <c r="AD22" s="645">
        <v>5612733</v>
      </c>
      <c r="AE22" s="645"/>
      <c r="AF22" s="645"/>
      <c r="AG22" s="645"/>
      <c r="AH22" s="645"/>
      <c r="AI22" s="645"/>
      <c r="AJ22" s="645"/>
      <c r="AK22" s="645"/>
      <c r="AL22" s="646">
        <v>99.8</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172</v>
      </c>
      <c r="BH22" s="642"/>
      <c r="BI22" s="642"/>
      <c r="BJ22" s="642"/>
      <c r="BK22" s="642"/>
      <c r="BL22" s="642"/>
      <c r="BM22" s="642"/>
      <c r="BN22" s="643"/>
      <c r="BO22" s="644" t="s">
        <v>227</v>
      </c>
      <c r="BP22" s="644"/>
      <c r="BQ22" s="644"/>
      <c r="BR22" s="644"/>
      <c r="BS22" s="650" t="s">
        <v>172</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1180</v>
      </c>
      <c r="S23" s="642"/>
      <c r="T23" s="642"/>
      <c r="U23" s="642"/>
      <c r="V23" s="642"/>
      <c r="W23" s="642"/>
      <c r="X23" s="642"/>
      <c r="Y23" s="643"/>
      <c r="Z23" s="644">
        <v>0</v>
      </c>
      <c r="AA23" s="644"/>
      <c r="AB23" s="644"/>
      <c r="AC23" s="644"/>
      <c r="AD23" s="645">
        <v>1180</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v>191</v>
      </c>
      <c r="BH23" s="642"/>
      <c r="BI23" s="642"/>
      <c r="BJ23" s="642"/>
      <c r="BK23" s="642"/>
      <c r="BL23" s="642"/>
      <c r="BM23" s="642"/>
      <c r="BN23" s="643"/>
      <c r="BO23" s="644">
        <v>0</v>
      </c>
      <c r="BP23" s="644"/>
      <c r="BQ23" s="644"/>
      <c r="BR23" s="644"/>
      <c r="BS23" s="650" t="s">
        <v>172</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46305</v>
      </c>
      <c r="S24" s="642"/>
      <c r="T24" s="642"/>
      <c r="U24" s="642"/>
      <c r="V24" s="642"/>
      <c r="W24" s="642"/>
      <c r="X24" s="642"/>
      <c r="Y24" s="643"/>
      <c r="Z24" s="644">
        <v>0.4</v>
      </c>
      <c r="AA24" s="644"/>
      <c r="AB24" s="644"/>
      <c r="AC24" s="644"/>
      <c r="AD24" s="645" t="s">
        <v>227</v>
      </c>
      <c r="AE24" s="645"/>
      <c r="AF24" s="645"/>
      <c r="AG24" s="645"/>
      <c r="AH24" s="645"/>
      <c r="AI24" s="645"/>
      <c r="AJ24" s="645"/>
      <c r="AK24" s="645"/>
      <c r="AL24" s="646" t="s">
        <v>172</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172</v>
      </c>
      <c r="BH24" s="642"/>
      <c r="BI24" s="642"/>
      <c r="BJ24" s="642"/>
      <c r="BK24" s="642"/>
      <c r="BL24" s="642"/>
      <c r="BM24" s="642"/>
      <c r="BN24" s="643"/>
      <c r="BO24" s="644" t="s">
        <v>136</v>
      </c>
      <c r="BP24" s="644"/>
      <c r="BQ24" s="644"/>
      <c r="BR24" s="644"/>
      <c r="BS24" s="650" t="s">
        <v>227</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3395189</v>
      </c>
      <c r="CS24" s="631"/>
      <c r="CT24" s="631"/>
      <c r="CU24" s="631"/>
      <c r="CV24" s="631"/>
      <c r="CW24" s="631"/>
      <c r="CX24" s="631"/>
      <c r="CY24" s="632"/>
      <c r="CZ24" s="635">
        <v>31.1</v>
      </c>
      <c r="DA24" s="636"/>
      <c r="DB24" s="636"/>
      <c r="DC24" s="655"/>
      <c r="DD24" s="676">
        <v>2544531</v>
      </c>
      <c r="DE24" s="631"/>
      <c r="DF24" s="631"/>
      <c r="DG24" s="631"/>
      <c r="DH24" s="631"/>
      <c r="DI24" s="631"/>
      <c r="DJ24" s="631"/>
      <c r="DK24" s="632"/>
      <c r="DL24" s="676">
        <v>2491639</v>
      </c>
      <c r="DM24" s="631"/>
      <c r="DN24" s="631"/>
      <c r="DO24" s="631"/>
      <c r="DP24" s="631"/>
      <c r="DQ24" s="631"/>
      <c r="DR24" s="631"/>
      <c r="DS24" s="631"/>
      <c r="DT24" s="631"/>
      <c r="DU24" s="631"/>
      <c r="DV24" s="632"/>
      <c r="DW24" s="635">
        <v>42.3</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131565</v>
      </c>
      <c r="S25" s="642"/>
      <c r="T25" s="642"/>
      <c r="U25" s="642"/>
      <c r="V25" s="642"/>
      <c r="W25" s="642"/>
      <c r="X25" s="642"/>
      <c r="Y25" s="643"/>
      <c r="Z25" s="644">
        <v>1.1000000000000001</v>
      </c>
      <c r="AA25" s="644"/>
      <c r="AB25" s="644"/>
      <c r="AC25" s="644"/>
      <c r="AD25" s="645">
        <v>3713</v>
      </c>
      <c r="AE25" s="645"/>
      <c r="AF25" s="645"/>
      <c r="AG25" s="645"/>
      <c r="AH25" s="645"/>
      <c r="AI25" s="645"/>
      <c r="AJ25" s="645"/>
      <c r="AK25" s="645"/>
      <c r="AL25" s="646">
        <v>0.1</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172</v>
      </c>
      <c r="BH25" s="642"/>
      <c r="BI25" s="642"/>
      <c r="BJ25" s="642"/>
      <c r="BK25" s="642"/>
      <c r="BL25" s="642"/>
      <c r="BM25" s="642"/>
      <c r="BN25" s="643"/>
      <c r="BO25" s="644" t="s">
        <v>172</v>
      </c>
      <c r="BP25" s="644"/>
      <c r="BQ25" s="644"/>
      <c r="BR25" s="644"/>
      <c r="BS25" s="650" t="s">
        <v>172</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1263113</v>
      </c>
      <c r="CS25" s="677"/>
      <c r="CT25" s="677"/>
      <c r="CU25" s="677"/>
      <c r="CV25" s="677"/>
      <c r="CW25" s="677"/>
      <c r="CX25" s="677"/>
      <c r="CY25" s="678"/>
      <c r="CZ25" s="646">
        <v>11.6</v>
      </c>
      <c r="DA25" s="674"/>
      <c r="DB25" s="674"/>
      <c r="DC25" s="679"/>
      <c r="DD25" s="650">
        <v>1159498</v>
      </c>
      <c r="DE25" s="677"/>
      <c r="DF25" s="677"/>
      <c r="DG25" s="677"/>
      <c r="DH25" s="677"/>
      <c r="DI25" s="677"/>
      <c r="DJ25" s="677"/>
      <c r="DK25" s="678"/>
      <c r="DL25" s="650">
        <v>1107314</v>
      </c>
      <c r="DM25" s="677"/>
      <c r="DN25" s="677"/>
      <c r="DO25" s="677"/>
      <c r="DP25" s="677"/>
      <c r="DQ25" s="677"/>
      <c r="DR25" s="677"/>
      <c r="DS25" s="677"/>
      <c r="DT25" s="677"/>
      <c r="DU25" s="677"/>
      <c r="DV25" s="678"/>
      <c r="DW25" s="646">
        <v>18.8</v>
      </c>
      <c r="DX25" s="674"/>
      <c r="DY25" s="674"/>
      <c r="DZ25" s="674"/>
      <c r="EA25" s="674"/>
      <c r="EB25" s="674"/>
      <c r="EC25" s="675"/>
    </row>
    <row r="26" spans="2:133" ht="11.25" customHeight="1" x14ac:dyDescent="0.15">
      <c r="B26" s="638" t="s">
        <v>294</v>
      </c>
      <c r="C26" s="639"/>
      <c r="D26" s="639"/>
      <c r="E26" s="639"/>
      <c r="F26" s="639"/>
      <c r="G26" s="639"/>
      <c r="H26" s="639"/>
      <c r="I26" s="639"/>
      <c r="J26" s="639"/>
      <c r="K26" s="639"/>
      <c r="L26" s="639"/>
      <c r="M26" s="639"/>
      <c r="N26" s="639"/>
      <c r="O26" s="639"/>
      <c r="P26" s="639"/>
      <c r="Q26" s="640"/>
      <c r="R26" s="641">
        <v>11229</v>
      </c>
      <c r="S26" s="642"/>
      <c r="T26" s="642"/>
      <c r="U26" s="642"/>
      <c r="V26" s="642"/>
      <c r="W26" s="642"/>
      <c r="X26" s="642"/>
      <c r="Y26" s="643"/>
      <c r="Z26" s="644">
        <v>0.1</v>
      </c>
      <c r="AA26" s="644"/>
      <c r="AB26" s="644"/>
      <c r="AC26" s="644"/>
      <c r="AD26" s="645" t="s">
        <v>227</v>
      </c>
      <c r="AE26" s="645"/>
      <c r="AF26" s="645"/>
      <c r="AG26" s="645"/>
      <c r="AH26" s="645"/>
      <c r="AI26" s="645"/>
      <c r="AJ26" s="645"/>
      <c r="AK26" s="645"/>
      <c r="AL26" s="646" t="s">
        <v>227</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172</v>
      </c>
      <c r="BH26" s="642"/>
      <c r="BI26" s="642"/>
      <c r="BJ26" s="642"/>
      <c r="BK26" s="642"/>
      <c r="BL26" s="642"/>
      <c r="BM26" s="642"/>
      <c r="BN26" s="643"/>
      <c r="BO26" s="644" t="s">
        <v>172</v>
      </c>
      <c r="BP26" s="644"/>
      <c r="BQ26" s="644"/>
      <c r="BR26" s="644"/>
      <c r="BS26" s="650" t="s">
        <v>172</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886892</v>
      </c>
      <c r="CS26" s="642"/>
      <c r="CT26" s="642"/>
      <c r="CU26" s="642"/>
      <c r="CV26" s="642"/>
      <c r="CW26" s="642"/>
      <c r="CX26" s="642"/>
      <c r="CY26" s="643"/>
      <c r="CZ26" s="646">
        <v>8.1</v>
      </c>
      <c r="DA26" s="674"/>
      <c r="DB26" s="674"/>
      <c r="DC26" s="679"/>
      <c r="DD26" s="650">
        <v>788276</v>
      </c>
      <c r="DE26" s="642"/>
      <c r="DF26" s="642"/>
      <c r="DG26" s="642"/>
      <c r="DH26" s="642"/>
      <c r="DI26" s="642"/>
      <c r="DJ26" s="642"/>
      <c r="DK26" s="643"/>
      <c r="DL26" s="650" t="s">
        <v>172</v>
      </c>
      <c r="DM26" s="642"/>
      <c r="DN26" s="642"/>
      <c r="DO26" s="642"/>
      <c r="DP26" s="642"/>
      <c r="DQ26" s="642"/>
      <c r="DR26" s="642"/>
      <c r="DS26" s="642"/>
      <c r="DT26" s="642"/>
      <c r="DU26" s="642"/>
      <c r="DV26" s="643"/>
      <c r="DW26" s="646" t="s">
        <v>172</v>
      </c>
      <c r="DX26" s="674"/>
      <c r="DY26" s="674"/>
      <c r="DZ26" s="674"/>
      <c r="EA26" s="674"/>
      <c r="EB26" s="674"/>
      <c r="EC26" s="675"/>
    </row>
    <row r="27" spans="2:133" ht="11.25" customHeight="1" x14ac:dyDescent="0.15">
      <c r="B27" s="638" t="s">
        <v>297</v>
      </c>
      <c r="C27" s="639"/>
      <c r="D27" s="639"/>
      <c r="E27" s="639"/>
      <c r="F27" s="639"/>
      <c r="G27" s="639"/>
      <c r="H27" s="639"/>
      <c r="I27" s="639"/>
      <c r="J27" s="639"/>
      <c r="K27" s="639"/>
      <c r="L27" s="639"/>
      <c r="M27" s="639"/>
      <c r="N27" s="639"/>
      <c r="O27" s="639"/>
      <c r="P27" s="639"/>
      <c r="Q27" s="640"/>
      <c r="R27" s="641">
        <v>585052</v>
      </c>
      <c r="S27" s="642"/>
      <c r="T27" s="642"/>
      <c r="U27" s="642"/>
      <c r="V27" s="642"/>
      <c r="W27" s="642"/>
      <c r="X27" s="642"/>
      <c r="Y27" s="643"/>
      <c r="Z27" s="644">
        <v>5.0999999999999996</v>
      </c>
      <c r="AA27" s="644"/>
      <c r="AB27" s="644"/>
      <c r="AC27" s="644"/>
      <c r="AD27" s="645" t="s">
        <v>172</v>
      </c>
      <c r="AE27" s="645"/>
      <c r="AF27" s="645"/>
      <c r="AG27" s="645"/>
      <c r="AH27" s="645"/>
      <c r="AI27" s="645"/>
      <c r="AJ27" s="645"/>
      <c r="AK27" s="645"/>
      <c r="AL27" s="646" t="s">
        <v>172</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1679821</v>
      </c>
      <c r="BH27" s="642"/>
      <c r="BI27" s="642"/>
      <c r="BJ27" s="642"/>
      <c r="BK27" s="642"/>
      <c r="BL27" s="642"/>
      <c r="BM27" s="642"/>
      <c r="BN27" s="643"/>
      <c r="BO27" s="644">
        <v>100</v>
      </c>
      <c r="BP27" s="644"/>
      <c r="BQ27" s="644"/>
      <c r="BR27" s="644"/>
      <c r="BS27" s="650" t="s">
        <v>172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1017257</v>
      </c>
      <c r="CS27" s="677"/>
      <c r="CT27" s="677"/>
      <c r="CU27" s="677"/>
      <c r="CV27" s="677"/>
      <c r="CW27" s="677"/>
      <c r="CX27" s="677"/>
      <c r="CY27" s="678"/>
      <c r="CZ27" s="646">
        <v>9.3000000000000007</v>
      </c>
      <c r="DA27" s="674"/>
      <c r="DB27" s="674"/>
      <c r="DC27" s="679"/>
      <c r="DD27" s="650">
        <v>320751</v>
      </c>
      <c r="DE27" s="677"/>
      <c r="DF27" s="677"/>
      <c r="DG27" s="677"/>
      <c r="DH27" s="677"/>
      <c r="DI27" s="677"/>
      <c r="DJ27" s="677"/>
      <c r="DK27" s="678"/>
      <c r="DL27" s="650">
        <v>320043</v>
      </c>
      <c r="DM27" s="677"/>
      <c r="DN27" s="677"/>
      <c r="DO27" s="677"/>
      <c r="DP27" s="677"/>
      <c r="DQ27" s="677"/>
      <c r="DR27" s="677"/>
      <c r="DS27" s="677"/>
      <c r="DT27" s="677"/>
      <c r="DU27" s="677"/>
      <c r="DV27" s="678"/>
      <c r="DW27" s="646">
        <v>5.4</v>
      </c>
      <c r="DX27" s="674"/>
      <c r="DY27" s="674"/>
      <c r="DZ27" s="674"/>
      <c r="EA27" s="674"/>
      <c r="EB27" s="674"/>
      <c r="EC27" s="675"/>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172</v>
      </c>
      <c r="S28" s="642"/>
      <c r="T28" s="642"/>
      <c r="U28" s="642"/>
      <c r="V28" s="642"/>
      <c r="W28" s="642"/>
      <c r="X28" s="642"/>
      <c r="Y28" s="643"/>
      <c r="Z28" s="644" t="s">
        <v>172</v>
      </c>
      <c r="AA28" s="644"/>
      <c r="AB28" s="644"/>
      <c r="AC28" s="644"/>
      <c r="AD28" s="645" t="s">
        <v>172</v>
      </c>
      <c r="AE28" s="645"/>
      <c r="AF28" s="645"/>
      <c r="AG28" s="645"/>
      <c r="AH28" s="645"/>
      <c r="AI28" s="645"/>
      <c r="AJ28" s="645"/>
      <c r="AK28" s="645"/>
      <c r="AL28" s="646" t="s">
        <v>227</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1114819</v>
      </c>
      <c r="CS28" s="642"/>
      <c r="CT28" s="642"/>
      <c r="CU28" s="642"/>
      <c r="CV28" s="642"/>
      <c r="CW28" s="642"/>
      <c r="CX28" s="642"/>
      <c r="CY28" s="643"/>
      <c r="CZ28" s="646">
        <v>10.199999999999999</v>
      </c>
      <c r="DA28" s="674"/>
      <c r="DB28" s="674"/>
      <c r="DC28" s="679"/>
      <c r="DD28" s="650">
        <v>1064282</v>
      </c>
      <c r="DE28" s="642"/>
      <c r="DF28" s="642"/>
      <c r="DG28" s="642"/>
      <c r="DH28" s="642"/>
      <c r="DI28" s="642"/>
      <c r="DJ28" s="642"/>
      <c r="DK28" s="643"/>
      <c r="DL28" s="650">
        <v>1064282</v>
      </c>
      <c r="DM28" s="642"/>
      <c r="DN28" s="642"/>
      <c r="DO28" s="642"/>
      <c r="DP28" s="642"/>
      <c r="DQ28" s="642"/>
      <c r="DR28" s="642"/>
      <c r="DS28" s="642"/>
      <c r="DT28" s="642"/>
      <c r="DU28" s="642"/>
      <c r="DV28" s="643"/>
      <c r="DW28" s="646">
        <v>18.100000000000001</v>
      </c>
      <c r="DX28" s="674"/>
      <c r="DY28" s="674"/>
      <c r="DZ28" s="674"/>
      <c r="EA28" s="674"/>
      <c r="EB28" s="674"/>
      <c r="EC28" s="675"/>
    </row>
    <row r="29" spans="2:133" ht="11.25" customHeight="1" x14ac:dyDescent="0.15">
      <c r="B29" s="638" t="s">
        <v>302</v>
      </c>
      <c r="C29" s="639"/>
      <c r="D29" s="639"/>
      <c r="E29" s="639"/>
      <c r="F29" s="639"/>
      <c r="G29" s="639"/>
      <c r="H29" s="639"/>
      <c r="I29" s="639"/>
      <c r="J29" s="639"/>
      <c r="K29" s="639"/>
      <c r="L29" s="639"/>
      <c r="M29" s="639"/>
      <c r="N29" s="639"/>
      <c r="O29" s="639"/>
      <c r="P29" s="639"/>
      <c r="Q29" s="640"/>
      <c r="R29" s="641">
        <v>432207</v>
      </c>
      <c r="S29" s="642"/>
      <c r="T29" s="642"/>
      <c r="U29" s="642"/>
      <c r="V29" s="642"/>
      <c r="W29" s="642"/>
      <c r="X29" s="642"/>
      <c r="Y29" s="643"/>
      <c r="Z29" s="644">
        <v>3.8</v>
      </c>
      <c r="AA29" s="644"/>
      <c r="AB29" s="644"/>
      <c r="AC29" s="644"/>
      <c r="AD29" s="645" t="s">
        <v>172</v>
      </c>
      <c r="AE29" s="645"/>
      <c r="AF29" s="645"/>
      <c r="AG29" s="645"/>
      <c r="AH29" s="645"/>
      <c r="AI29" s="645"/>
      <c r="AJ29" s="645"/>
      <c r="AK29" s="645"/>
      <c r="AL29" s="646" t="s">
        <v>172</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1114819</v>
      </c>
      <c r="CS29" s="677"/>
      <c r="CT29" s="677"/>
      <c r="CU29" s="677"/>
      <c r="CV29" s="677"/>
      <c r="CW29" s="677"/>
      <c r="CX29" s="677"/>
      <c r="CY29" s="678"/>
      <c r="CZ29" s="646">
        <v>10.199999999999999</v>
      </c>
      <c r="DA29" s="674"/>
      <c r="DB29" s="674"/>
      <c r="DC29" s="679"/>
      <c r="DD29" s="650">
        <v>1064282</v>
      </c>
      <c r="DE29" s="677"/>
      <c r="DF29" s="677"/>
      <c r="DG29" s="677"/>
      <c r="DH29" s="677"/>
      <c r="DI29" s="677"/>
      <c r="DJ29" s="677"/>
      <c r="DK29" s="678"/>
      <c r="DL29" s="650">
        <v>1064282</v>
      </c>
      <c r="DM29" s="677"/>
      <c r="DN29" s="677"/>
      <c r="DO29" s="677"/>
      <c r="DP29" s="677"/>
      <c r="DQ29" s="677"/>
      <c r="DR29" s="677"/>
      <c r="DS29" s="677"/>
      <c r="DT29" s="677"/>
      <c r="DU29" s="677"/>
      <c r="DV29" s="678"/>
      <c r="DW29" s="646">
        <v>18.100000000000001</v>
      </c>
      <c r="DX29" s="674"/>
      <c r="DY29" s="674"/>
      <c r="DZ29" s="674"/>
      <c r="EA29" s="674"/>
      <c r="EB29" s="674"/>
      <c r="EC29" s="675"/>
    </row>
    <row r="30" spans="2:133" ht="11.25" customHeight="1" x14ac:dyDescent="0.15">
      <c r="B30" s="638" t="s">
        <v>307</v>
      </c>
      <c r="C30" s="639"/>
      <c r="D30" s="639"/>
      <c r="E30" s="639"/>
      <c r="F30" s="639"/>
      <c r="G30" s="639"/>
      <c r="H30" s="639"/>
      <c r="I30" s="639"/>
      <c r="J30" s="639"/>
      <c r="K30" s="639"/>
      <c r="L30" s="639"/>
      <c r="M30" s="639"/>
      <c r="N30" s="639"/>
      <c r="O30" s="639"/>
      <c r="P30" s="639"/>
      <c r="Q30" s="640"/>
      <c r="R30" s="641">
        <v>10144</v>
      </c>
      <c r="S30" s="642"/>
      <c r="T30" s="642"/>
      <c r="U30" s="642"/>
      <c r="V30" s="642"/>
      <c r="W30" s="642"/>
      <c r="X30" s="642"/>
      <c r="Y30" s="643"/>
      <c r="Z30" s="644">
        <v>0.1</v>
      </c>
      <c r="AA30" s="644"/>
      <c r="AB30" s="644"/>
      <c r="AC30" s="644"/>
      <c r="AD30" s="645">
        <v>481</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185</v>
      </c>
      <c r="AY30" s="628"/>
      <c r="AZ30" s="628"/>
      <c r="BA30" s="628"/>
      <c r="BB30" s="628"/>
      <c r="BC30" s="628"/>
      <c r="BD30" s="628"/>
      <c r="BE30" s="628"/>
      <c r="BF30" s="629"/>
      <c r="BG30" s="701">
        <v>99</v>
      </c>
      <c r="BH30" s="702"/>
      <c r="BI30" s="702"/>
      <c r="BJ30" s="702"/>
      <c r="BK30" s="702"/>
      <c r="BL30" s="702"/>
      <c r="BM30" s="636">
        <v>95.9</v>
      </c>
      <c r="BN30" s="702"/>
      <c r="BO30" s="702"/>
      <c r="BP30" s="702"/>
      <c r="BQ30" s="703"/>
      <c r="BR30" s="701">
        <v>98.8</v>
      </c>
      <c r="BS30" s="702"/>
      <c r="BT30" s="702"/>
      <c r="BU30" s="702"/>
      <c r="BV30" s="702"/>
      <c r="BW30" s="702"/>
      <c r="BX30" s="636">
        <v>95.4</v>
      </c>
      <c r="BY30" s="702"/>
      <c r="BZ30" s="702"/>
      <c r="CA30" s="702"/>
      <c r="CB30" s="703"/>
      <c r="CD30" s="706"/>
      <c r="CE30" s="707"/>
      <c r="CF30" s="656" t="s">
        <v>310</v>
      </c>
      <c r="CG30" s="657"/>
      <c r="CH30" s="657"/>
      <c r="CI30" s="657"/>
      <c r="CJ30" s="657"/>
      <c r="CK30" s="657"/>
      <c r="CL30" s="657"/>
      <c r="CM30" s="657"/>
      <c r="CN30" s="657"/>
      <c r="CO30" s="657"/>
      <c r="CP30" s="657"/>
      <c r="CQ30" s="658"/>
      <c r="CR30" s="641">
        <v>1037858</v>
      </c>
      <c r="CS30" s="642"/>
      <c r="CT30" s="642"/>
      <c r="CU30" s="642"/>
      <c r="CV30" s="642"/>
      <c r="CW30" s="642"/>
      <c r="CX30" s="642"/>
      <c r="CY30" s="643"/>
      <c r="CZ30" s="646">
        <v>9.5</v>
      </c>
      <c r="DA30" s="674"/>
      <c r="DB30" s="674"/>
      <c r="DC30" s="679"/>
      <c r="DD30" s="650">
        <v>998521</v>
      </c>
      <c r="DE30" s="642"/>
      <c r="DF30" s="642"/>
      <c r="DG30" s="642"/>
      <c r="DH30" s="642"/>
      <c r="DI30" s="642"/>
      <c r="DJ30" s="642"/>
      <c r="DK30" s="643"/>
      <c r="DL30" s="650">
        <v>998521</v>
      </c>
      <c r="DM30" s="642"/>
      <c r="DN30" s="642"/>
      <c r="DO30" s="642"/>
      <c r="DP30" s="642"/>
      <c r="DQ30" s="642"/>
      <c r="DR30" s="642"/>
      <c r="DS30" s="642"/>
      <c r="DT30" s="642"/>
      <c r="DU30" s="642"/>
      <c r="DV30" s="643"/>
      <c r="DW30" s="646">
        <v>17</v>
      </c>
      <c r="DX30" s="674"/>
      <c r="DY30" s="674"/>
      <c r="DZ30" s="674"/>
      <c r="EA30" s="674"/>
      <c r="EB30" s="674"/>
      <c r="EC30" s="675"/>
    </row>
    <row r="31" spans="2:133" ht="11.25" customHeight="1" x14ac:dyDescent="0.15">
      <c r="B31" s="638" t="s">
        <v>311</v>
      </c>
      <c r="C31" s="639"/>
      <c r="D31" s="639"/>
      <c r="E31" s="639"/>
      <c r="F31" s="639"/>
      <c r="G31" s="639"/>
      <c r="H31" s="639"/>
      <c r="I31" s="639"/>
      <c r="J31" s="639"/>
      <c r="K31" s="639"/>
      <c r="L31" s="639"/>
      <c r="M31" s="639"/>
      <c r="N31" s="639"/>
      <c r="O31" s="639"/>
      <c r="P31" s="639"/>
      <c r="Q31" s="640"/>
      <c r="R31" s="641">
        <v>212398</v>
      </c>
      <c r="S31" s="642"/>
      <c r="T31" s="642"/>
      <c r="U31" s="642"/>
      <c r="V31" s="642"/>
      <c r="W31" s="642"/>
      <c r="X31" s="642"/>
      <c r="Y31" s="643"/>
      <c r="Z31" s="644">
        <v>1.9</v>
      </c>
      <c r="AA31" s="644"/>
      <c r="AB31" s="644"/>
      <c r="AC31" s="644"/>
      <c r="AD31" s="645" t="s">
        <v>172</v>
      </c>
      <c r="AE31" s="645"/>
      <c r="AF31" s="645"/>
      <c r="AG31" s="645"/>
      <c r="AH31" s="645"/>
      <c r="AI31" s="645"/>
      <c r="AJ31" s="645"/>
      <c r="AK31" s="645"/>
      <c r="AL31" s="646" t="s">
        <v>172</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98.9</v>
      </c>
      <c r="BH31" s="677"/>
      <c r="BI31" s="677"/>
      <c r="BJ31" s="677"/>
      <c r="BK31" s="677"/>
      <c r="BL31" s="677"/>
      <c r="BM31" s="647">
        <v>97.4</v>
      </c>
      <c r="BN31" s="699"/>
      <c r="BO31" s="699"/>
      <c r="BP31" s="699"/>
      <c r="BQ31" s="700"/>
      <c r="BR31" s="698">
        <v>98.7</v>
      </c>
      <c r="BS31" s="677"/>
      <c r="BT31" s="677"/>
      <c r="BU31" s="677"/>
      <c r="BV31" s="677"/>
      <c r="BW31" s="677"/>
      <c r="BX31" s="647">
        <v>96.7</v>
      </c>
      <c r="BY31" s="699"/>
      <c r="BZ31" s="699"/>
      <c r="CA31" s="699"/>
      <c r="CB31" s="700"/>
      <c r="CD31" s="706"/>
      <c r="CE31" s="707"/>
      <c r="CF31" s="656" t="s">
        <v>314</v>
      </c>
      <c r="CG31" s="657"/>
      <c r="CH31" s="657"/>
      <c r="CI31" s="657"/>
      <c r="CJ31" s="657"/>
      <c r="CK31" s="657"/>
      <c r="CL31" s="657"/>
      <c r="CM31" s="657"/>
      <c r="CN31" s="657"/>
      <c r="CO31" s="657"/>
      <c r="CP31" s="657"/>
      <c r="CQ31" s="658"/>
      <c r="CR31" s="641">
        <v>76961</v>
      </c>
      <c r="CS31" s="677"/>
      <c r="CT31" s="677"/>
      <c r="CU31" s="677"/>
      <c r="CV31" s="677"/>
      <c r="CW31" s="677"/>
      <c r="CX31" s="677"/>
      <c r="CY31" s="678"/>
      <c r="CZ31" s="646">
        <v>0.7</v>
      </c>
      <c r="DA31" s="674"/>
      <c r="DB31" s="674"/>
      <c r="DC31" s="679"/>
      <c r="DD31" s="650">
        <v>65761</v>
      </c>
      <c r="DE31" s="677"/>
      <c r="DF31" s="677"/>
      <c r="DG31" s="677"/>
      <c r="DH31" s="677"/>
      <c r="DI31" s="677"/>
      <c r="DJ31" s="677"/>
      <c r="DK31" s="678"/>
      <c r="DL31" s="650">
        <v>65761</v>
      </c>
      <c r="DM31" s="677"/>
      <c r="DN31" s="677"/>
      <c r="DO31" s="677"/>
      <c r="DP31" s="677"/>
      <c r="DQ31" s="677"/>
      <c r="DR31" s="677"/>
      <c r="DS31" s="677"/>
      <c r="DT31" s="677"/>
      <c r="DU31" s="677"/>
      <c r="DV31" s="678"/>
      <c r="DW31" s="646">
        <v>1.1000000000000001</v>
      </c>
      <c r="DX31" s="674"/>
      <c r="DY31" s="674"/>
      <c r="DZ31" s="674"/>
      <c r="EA31" s="674"/>
      <c r="EB31" s="674"/>
      <c r="EC31" s="675"/>
    </row>
    <row r="32" spans="2:133" ht="11.25" customHeight="1" x14ac:dyDescent="0.15">
      <c r="B32" s="638" t="s">
        <v>315</v>
      </c>
      <c r="C32" s="639"/>
      <c r="D32" s="639"/>
      <c r="E32" s="639"/>
      <c r="F32" s="639"/>
      <c r="G32" s="639"/>
      <c r="H32" s="639"/>
      <c r="I32" s="639"/>
      <c r="J32" s="639"/>
      <c r="K32" s="639"/>
      <c r="L32" s="639"/>
      <c r="M32" s="639"/>
      <c r="N32" s="639"/>
      <c r="O32" s="639"/>
      <c r="P32" s="639"/>
      <c r="Q32" s="640"/>
      <c r="R32" s="641">
        <v>659442</v>
      </c>
      <c r="S32" s="642"/>
      <c r="T32" s="642"/>
      <c r="U32" s="642"/>
      <c r="V32" s="642"/>
      <c r="W32" s="642"/>
      <c r="X32" s="642"/>
      <c r="Y32" s="643"/>
      <c r="Z32" s="644">
        <v>5.8</v>
      </c>
      <c r="AA32" s="644"/>
      <c r="AB32" s="644"/>
      <c r="AC32" s="644"/>
      <c r="AD32" s="645" t="s">
        <v>172</v>
      </c>
      <c r="AE32" s="645"/>
      <c r="AF32" s="645"/>
      <c r="AG32" s="645"/>
      <c r="AH32" s="645"/>
      <c r="AI32" s="645"/>
      <c r="AJ32" s="645"/>
      <c r="AK32" s="645"/>
      <c r="AL32" s="646" t="s">
        <v>172</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98.8</v>
      </c>
      <c r="BH32" s="711"/>
      <c r="BI32" s="711"/>
      <c r="BJ32" s="711"/>
      <c r="BK32" s="711"/>
      <c r="BL32" s="711"/>
      <c r="BM32" s="712">
        <v>94</v>
      </c>
      <c r="BN32" s="711"/>
      <c r="BO32" s="711"/>
      <c r="BP32" s="711"/>
      <c r="BQ32" s="713"/>
      <c r="BR32" s="710">
        <v>98.7</v>
      </c>
      <c r="BS32" s="711"/>
      <c r="BT32" s="711"/>
      <c r="BU32" s="711"/>
      <c r="BV32" s="711"/>
      <c r="BW32" s="711"/>
      <c r="BX32" s="712">
        <v>93.8</v>
      </c>
      <c r="BY32" s="711"/>
      <c r="BZ32" s="711"/>
      <c r="CA32" s="711"/>
      <c r="CB32" s="713"/>
      <c r="CD32" s="708"/>
      <c r="CE32" s="709"/>
      <c r="CF32" s="656" t="s">
        <v>317</v>
      </c>
      <c r="CG32" s="657"/>
      <c r="CH32" s="657"/>
      <c r="CI32" s="657"/>
      <c r="CJ32" s="657"/>
      <c r="CK32" s="657"/>
      <c r="CL32" s="657"/>
      <c r="CM32" s="657"/>
      <c r="CN32" s="657"/>
      <c r="CO32" s="657"/>
      <c r="CP32" s="657"/>
      <c r="CQ32" s="658"/>
      <c r="CR32" s="641" t="s">
        <v>136</v>
      </c>
      <c r="CS32" s="642"/>
      <c r="CT32" s="642"/>
      <c r="CU32" s="642"/>
      <c r="CV32" s="642"/>
      <c r="CW32" s="642"/>
      <c r="CX32" s="642"/>
      <c r="CY32" s="643"/>
      <c r="CZ32" s="646" t="s">
        <v>227</v>
      </c>
      <c r="DA32" s="674"/>
      <c r="DB32" s="674"/>
      <c r="DC32" s="679"/>
      <c r="DD32" s="650" t="s">
        <v>172</v>
      </c>
      <c r="DE32" s="642"/>
      <c r="DF32" s="642"/>
      <c r="DG32" s="642"/>
      <c r="DH32" s="642"/>
      <c r="DI32" s="642"/>
      <c r="DJ32" s="642"/>
      <c r="DK32" s="643"/>
      <c r="DL32" s="650" t="s">
        <v>136</v>
      </c>
      <c r="DM32" s="642"/>
      <c r="DN32" s="642"/>
      <c r="DO32" s="642"/>
      <c r="DP32" s="642"/>
      <c r="DQ32" s="642"/>
      <c r="DR32" s="642"/>
      <c r="DS32" s="642"/>
      <c r="DT32" s="642"/>
      <c r="DU32" s="642"/>
      <c r="DV32" s="643"/>
      <c r="DW32" s="646" t="s">
        <v>227</v>
      </c>
      <c r="DX32" s="674"/>
      <c r="DY32" s="674"/>
      <c r="DZ32" s="674"/>
      <c r="EA32" s="674"/>
      <c r="EB32" s="674"/>
      <c r="EC32" s="675"/>
    </row>
    <row r="33" spans="2:133" ht="11.25" customHeight="1" x14ac:dyDescent="0.15">
      <c r="B33" s="638" t="s">
        <v>318</v>
      </c>
      <c r="C33" s="639"/>
      <c r="D33" s="639"/>
      <c r="E33" s="639"/>
      <c r="F33" s="639"/>
      <c r="G33" s="639"/>
      <c r="H33" s="639"/>
      <c r="I33" s="639"/>
      <c r="J33" s="639"/>
      <c r="K33" s="639"/>
      <c r="L33" s="639"/>
      <c r="M33" s="639"/>
      <c r="N33" s="639"/>
      <c r="O33" s="639"/>
      <c r="P33" s="639"/>
      <c r="Q33" s="640"/>
      <c r="R33" s="641">
        <v>518767</v>
      </c>
      <c r="S33" s="642"/>
      <c r="T33" s="642"/>
      <c r="U33" s="642"/>
      <c r="V33" s="642"/>
      <c r="W33" s="642"/>
      <c r="X33" s="642"/>
      <c r="Y33" s="643"/>
      <c r="Z33" s="644">
        <v>4.5</v>
      </c>
      <c r="AA33" s="644"/>
      <c r="AB33" s="644"/>
      <c r="AC33" s="644"/>
      <c r="AD33" s="645" t="s">
        <v>227</v>
      </c>
      <c r="AE33" s="645"/>
      <c r="AF33" s="645"/>
      <c r="AG33" s="645"/>
      <c r="AH33" s="645"/>
      <c r="AI33" s="645"/>
      <c r="AJ33" s="645"/>
      <c r="AK33" s="645"/>
      <c r="AL33" s="646" t="s">
        <v>172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4826626</v>
      </c>
      <c r="CS33" s="677"/>
      <c r="CT33" s="677"/>
      <c r="CU33" s="677"/>
      <c r="CV33" s="677"/>
      <c r="CW33" s="677"/>
      <c r="CX33" s="677"/>
      <c r="CY33" s="678"/>
      <c r="CZ33" s="646">
        <v>44.3</v>
      </c>
      <c r="DA33" s="674"/>
      <c r="DB33" s="674"/>
      <c r="DC33" s="679"/>
      <c r="DD33" s="650">
        <v>4156654</v>
      </c>
      <c r="DE33" s="677"/>
      <c r="DF33" s="677"/>
      <c r="DG33" s="677"/>
      <c r="DH33" s="677"/>
      <c r="DI33" s="677"/>
      <c r="DJ33" s="677"/>
      <c r="DK33" s="678"/>
      <c r="DL33" s="650">
        <v>2648427</v>
      </c>
      <c r="DM33" s="677"/>
      <c r="DN33" s="677"/>
      <c r="DO33" s="677"/>
      <c r="DP33" s="677"/>
      <c r="DQ33" s="677"/>
      <c r="DR33" s="677"/>
      <c r="DS33" s="677"/>
      <c r="DT33" s="677"/>
      <c r="DU33" s="677"/>
      <c r="DV33" s="678"/>
      <c r="DW33" s="646">
        <v>45</v>
      </c>
      <c r="DX33" s="674"/>
      <c r="DY33" s="674"/>
      <c r="DZ33" s="674"/>
      <c r="EA33" s="674"/>
      <c r="EB33" s="674"/>
      <c r="EC33" s="675"/>
    </row>
    <row r="34" spans="2:133" ht="11.25" customHeight="1" x14ac:dyDescent="0.15">
      <c r="B34" s="638" t="s">
        <v>320</v>
      </c>
      <c r="C34" s="639"/>
      <c r="D34" s="639"/>
      <c r="E34" s="639"/>
      <c r="F34" s="639"/>
      <c r="G34" s="639"/>
      <c r="H34" s="639"/>
      <c r="I34" s="639"/>
      <c r="J34" s="639"/>
      <c r="K34" s="639"/>
      <c r="L34" s="639"/>
      <c r="M34" s="639"/>
      <c r="N34" s="639"/>
      <c r="O34" s="639"/>
      <c r="P34" s="639"/>
      <c r="Q34" s="640"/>
      <c r="R34" s="641">
        <v>472669</v>
      </c>
      <c r="S34" s="642"/>
      <c r="T34" s="642"/>
      <c r="U34" s="642"/>
      <c r="V34" s="642"/>
      <c r="W34" s="642"/>
      <c r="X34" s="642"/>
      <c r="Y34" s="643"/>
      <c r="Z34" s="644">
        <v>4.0999999999999996</v>
      </c>
      <c r="AA34" s="644"/>
      <c r="AB34" s="644"/>
      <c r="AC34" s="644"/>
      <c r="AD34" s="645">
        <v>8403</v>
      </c>
      <c r="AE34" s="645"/>
      <c r="AF34" s="645"/>
      <c r="AG34" s="645"/>
      <c r="AH34" s="645"/>
      <c r="AI34" s="645"/>
      <c r="AJ34" s="645"/>
      <c r="AK34" s="645"/>
      <c r="AL34" s="646">
        <v>0.1</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1360162</v>
      </c>
      <c r="CS34" s="642"/>
      <c r="CT34" s="642"/>
      <c r="CU34" s="642"/>
      <c r="CV34" s="642"/>
      <c r="CW34" s="642"/>
      <c r="CX34" s="642"/>
      <c r="CY34" s="643"/>
      <c r="CZ34" s="646">
        <v>12.5</v>
      </c>
      <c r="DA34" s="674"/>
      <c r="DB34" s="674"/>
      <c r="DC34" s="679"/>
      <c r="DD34" s="650">
        <v>1139945</v>
      </c>
      <c r="DE34" s="642"/>
      <c r="DF34" s="642"/>
      <c r="DG34" s="642"/>
      <c r="DH34" s="642"/>
      <c r="DI34" s="642"/>
      <c r="DJ34" s="642"/>
      <c r="DK34" s="643"/>
      <c r="DL34" s="650">
        <v>576382</v>
      </c>
      <c r="DM34" s="642"/>
      <c r="DN34" s="642"/>
      <c r="DO34" s="642"/>
      <c r="DP34" s="642"/>
      <c r="DQ34" s="642"/>
      <c r="DR34" s="642"/>
      <c r="DS34" s="642"/>
      <c r="DT34" s="642"/>
      <c r="DU34" s="642"/>
      <c r="DV34" s="643"/>
      <c r="DW34" s="646">
        <v>9.8000000000000007</v>
      </c>
      <c r="DX34" s="674"/>
      <c r="DY34" s="674"/>
      <c r="DZ34" s="674"/>
      <c r="EA34" s="674"/>
      <c r="EB34" s="674"/>
      <c r="EC34" s="675"/>
    </row>
    <row r="35" spans="2:133" ht="11.25" customHeight="1" x14ac:dyDescent="0.15">
      <c r="B35" s="638" t="s">
        <v>324</v>
      </c>
      <c r="C35" s="639"/>
      <c r="D35" s="639"/>
      <c r="E35" s="639"/>
      <c r="F35" s="639"/>
      <c r="G35" s="639"/>
      <c r="H35" s="639"/>
      <c r="I35" s="639"/>
      <c r="J35" s="639"/>
      <c r="K35" s="639"/>
      <c r="L35" s="639"/>
      <c r="M35" s="639"/>
      <c r="N35" s="639"/>
      <c r="O35" s="639"/>
      <c r="P35" s="639"/>
      <c r="Q35" s="640"/>
      <c r="R35" s="641">
        <v>2433200</v>
      </c>
      <c r="S35" s="642"/>
      <c r="T35" s="642"/>
      <c r="U35" s="642"/>
      <c r="V35" s="642"/>
      <c r="W35" s="642"/>
      <c r="X35" s="642"/>
      <c r="Y35" s="643"/>
      <c r="Z35" s="644">
        <v>21.2</v>
      </c>
      <c r="AA35" s="644"/>
      <c r="AB35" s="644"/>
      <c r="AC35" s="644"/>
      <c r="AD35" s="645" t="s">
        <v>172</v>
      </c>
      <c r="AE35" s="645"/>
      <c r="AF35" s="645"/>
      <c r="AG35" s="645"/>
      <c r="AH35" s="645"/>
      <c r="AI35" s="645"/>
      <c r="AJ35" s="645"/>
      <c r="AK35" s="645"/>
      <c r="AL35" s="646" t="s">
        <v>172</v>
      </c>
      <c r="AM35" s="647"/>
      <c r="AN35" s="647"/>
      <c r="AO35" s="648"/>
      <c r="AP35" s="234"/>
      <c r="AQ35" s="714" t="s">
        <v>325</v>
      </c>
      <c r="AR35" s="715"/>
      <c r="AS35" s="715"/>
      <c r="AT35" s="715"/>
      <c r="AU35" s="715"/>
      <c r="AV35" s="715"/>
      <c r="AW35" s="715"/>
      <c r="AX35" s="715"/>
      <c r="AY35" s="716"/>
      <c r="AZ35" s="630">
        <v>1901836</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25469</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70197</v>
      </c>
      <c r="CS35" s="677"/>
      <c r="CT35" s="677"/>
      <c r="CU35" s="677"/>
      <c r="CV35" s="677"/>
      <c r="CW35" s="677"/>
      <c r="CX35" s="677"/>
      <c r="CY35" s="678"/>
      <c r="CZ35" s="646">
        <v>0.6</v>
      </c>
      <c r="DA35" s="674"/>
      <c r="DB35" s="674"/>
      <c r="DC35" s="679"/>
      <c r="DD35" s="650">
        <v>60480</v>
      </c>
      <c r="DE35" s="677"/>
      <c r="DF35" s="677"/>
      <c r="DG35" s="677"/>
      <c r="DH35" s="677"/>
      <c r="DI35" s="677"/>
      <c r="DJ35" s="677"/>
      <c r="DK35" s="678"/>
      <c r="DL35" s="650">
        <v>60480</v>
      </c>
      <c r="DM35" s="677"/>
      <c r="DN35" s="677"/>
      <c r="DO35" s="677"/>
      <c r="DP35" s="677"/>
      <c r="DQ35" s="677"/>
      <c r="DR35" s="677"/>
      <c r="DS35" s="677"/>
      <c r="DT35" s="677"/>
      <c r="DU35" s="677"/>
      <c r="DV35" s="678"/>
      <c r="DW35" s="646">
        <v>1</v>
      </c>
      <c r="DX35" s="674"/>
      <c r="DY35" s="674"/>
      <c r="DZ35" s="674"/>
      <c r="EA35" s="674"/>
      <c r="EB35" s="674"/>
      <c r="EC35" s="675"/>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172</v>
      </c>
      <c r="S36" s="642"/>
      <c r="T36" s="642"/>
      <c r="U36" s="642"/>
      <c r="V36" s="642"/>
      <c r="W36" s="642"/>
      <c r="X36" s="642"/>
      <c r="Y36" s="643"/>
      <c r="Z36" s="644" t="s">
        <v>227</v>
      </c>
      <c r="AA36" s="644"/>
      <c r="AB36" s="644"/>
      <c r="AC36" s="644"/>
      <c r="AD36" s="645" t="s">
        <v>172</v>
      </c>
      <c r="AE36" s="645"/>
      <c r="AF36" s="645"/>
      <c r="AG36" s="645"/>
      <c r="AH36" s="645"/>
      <c r="AI36" s="645"/>
      <c r="AJ36" s="645"/>
      <c r="AK36" s="645"/>
      <c r="AL36" s="646" t="s">
        <v>172</v>
      </c>
      <c r="AM36" s="647"/>
      <c r="AN36" s="647"/>
      <c r="AO36" s="648"/>
      <c r="AQ36" s="718" t="s">
        <v>329</v>
      </c>
      <c r="AR36" s="719"/>
      <c r="AS36" s="719"/>
      <c r="AT36" s="719"/>
      <c r="AU36" s="719"/>
      <c r="AV36" s="719"/>
      <c r="AW36" s="719"/>
      <c r="AX36" s="719"/>
      <c r="AY36" s="720"/>
      <c r="AZ36" s="641">
        <v>550699</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13663</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1231591</v>
      </c>
      <c r="CS36" s="642"/>
      <c r="CT36" s="642"/>
      <c r="CU36" s="642"/>
      <c r="CV36" s="642"/>
      <c r="CW36" s="642"/>
      <c r="CX36" s="642"/>
      <c r="CY36" s="643"/>
      <c r="CZ36" s="646">
        <v>11.3</v>
      </c>
      <c r="DA36" s="674"/>
      <c r="DB36" s="674"/>
      <c r="DC36" s="679"/>
      <c r="DD36" s="650">
        <v>1101163</v>
      </c>
      <c r="DE36" s="642"/>
      <c r="DF36" s="642"/>
      <c r="DG36" s="642"/>
      <c r="DH36" s="642"/>
      <c r="DI36" s="642"/>
      <c r="DJ36" s="642"/>
      <c r="DK36" s="643"/>
      <c r="DL36" s="650">
        <v>1023373</v>
      </c>
      <c r="DM36" s="642"/>
      <c r="DN36" s="642"/>
      <c r="DO36" s="642"/>
      <c r="DP36" s="642"/>
      <c r="DQ36" s="642"/>
      <c r="DR36" s="642"/>
      <c r="DS36" s="642"/>
      <c r="DT36" s="642"/>
      <c r="DU36" s="642"/>
      <c r="DV36" s="643"/>
      <c r="DW36" s="646">
        <v>17.399999999999999</v>
      </c>
      <c r="DX36" s="674"/>
      <c r="DY36" s="674"/>
      <c r="DZ36" s="674"/>
      <c r="EA36" s="674"/>
      <c r="EB36" s="674"/>
      <c r="EC36" s="675"/>
    </row>
    <row r="37" spans="2:133" ht="11.25" customHeight="1" x14ac:dyDescent="0.15">
      <c r="B37" s="638" t="s">
        <v>332</v>
      </c>
      <c r="C37" s="639"/>
      <c r="D37" s="639"/>
      <c r="E37" s="639"/>
      <c r="F37" s="639"/>
      <c r="G37" s="639"/>
      <c r="H37" s="639"/>
      <c r="I37" s="639"/>
      <c r="J37" s="639"/>
      <c r="K37" s="639"/>
      <c r="L37" s="639"/>
      <c r="M37" s="639"/>
      <c r="N37" s="639"/>
      <c r="O37" s="639"/>
      <c r="P37" s="639"/>
      <c r="Q37" s="640"/>
      <c r="R37" s="641">
        <v>259800</v>
      </c>
      <c r="S37" s="642"/>
      <c r="T37" s="642"/>
      <c r="U37" s="642"/>
      <c r="V37" s="642"/>
      <c r="W37" s="642"/>
      <c r="X37" s="642"/>
      <c r="Y37" s="643"/>
      <c r="Z37" s="644">
        <v>2.2999999999999998</v>
      </c>
      <c r="AA37" s="644"/>
      <c r="AB37" s="644"/>
      <c r="AC37" s="644"/>
      <c r="AD37" s="645" t="s">
        <v>227</v>
      </c>
      <c r="AE37" s="645"/>
      <c r="AF37" s="645"/>
      <c r="AG37" s="645"/>
      <c r="AH37" s="645"/>
      <c r="AI37" s="645"/>
      <c r="AJ37" s="645"/>
      <c r="AK37" s="645"/>
      <c r="AL37" s="646" t="s">
        <v>227</v>
      </c>
      <c r="AM37" s="647"/>
      <c r="AN37" s="647"/>
      <c r="AO37" s="648"/>
      <c r="AQ37" s="718" t="s">
        <v>333</v>
      </c>
      <c r="AR37" s="719"/>
      <c r="AS37" s="719"/>
      <c r="AT37" s="719"/>
      <c r="AU37" s="719"/>
      <c r="AV37" s="719"/>
      <c r="AW37" s="719"/>
      <c r="AX37" s="719"/>
      <c r="AY37" s="720"/>
      <c r="AZ37" s="641">
        <v>407250</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2404</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599515</v>
      </c>
      <c r="CS37" s="677"/>
      <c r="CT37" s="677"/>
      <c r="CU37" s="677"/>
      <c r="CV37" s="677"/>
      <c r="CW37" s="677"/>
      <c r="CX37" s="677"/>
      <c r="CY37" s="678"/>
      <c r="CZ37" s="646">
        <v>5.5</v>
      </c>
      <c r="DA37" s="674"/>
      <c r="DB37" s="674"/>
      <c r="DC37" s="679"/>
      <c r="DD37" s="650">
        <v>597463</v>
      </c>
      <c r="DE37" s="677"/>
      <c r="DF37" s="677"/>
      <c r="DG37" s="677"/>
      <c r="DH37" s="677"/>
      <c r="DI37" s="677"/>
      <c r="DJ37" s="677"/>
      <c r="DK37" s="678"/>
      <c r="DL37" s="650">
        <v>567699</v>
      </c>
      <c r="DM37" s="677"/>
      <c r="DN37" s="677"/>
      <c r="DO37" s="677"/>
      <c r="DP37" s="677"/>
      <c r="DQ37" s="677"/>
      <c r="DR37" s="677"/>
      <c r="DS37" s="677"/>
      <c r="DT37" s="677"/>
      <c r="DU37" s="677"/>
      <c r="DV37" s="678"/>
      <c r="DW37" s="646">
        <v>9.6</v>
      </c>
      <c r="DX37" s="674"/>
      <c r="DY37" s="674"/>
      <c r="DZ37" s="674"/>
      <c r="EA37" s="674"/>
      <c r="EB37" s="674"/>
      <c r="EC37" s="675"/>
    </row>
    <row r="38" spans="2:133" ht="11.25" customHeight="1" x14ac:dyDescent="0.15">
      <c r="B38" s="686" t="s">
        <v>336</v>
      </c>
      <c r="C38" s="687"/>
      <c r="D38" s="687"/>
      <c r="E38" s="687"/>
      <c r="F38" s="687"/>
      <c r="G38" s="687"/>
      <c r="H38" s="687"/>
      <c r="I38" s="687"/>
      <c r="J38" s="687"/>
      <c r="K38" s="687"/>
      <c r="L38" s="687"/>
      <c r="M38" s="687"/>
      <c r="N38" s="687"/>
      <c r="O38" s="687"/>
      <c r="P38" s="687"/>
      <c r="Q38" s="688"/>
      <c r="R38" s="721">
        <v>11451819</v>
      </c>
      <c r="S38" s="722"/>
      <c r="T38" s="722"/>
      <c r="U38" s="722"/>
      <c r="V38" s="722"/>
      <c r="W38" s="722"/>
      <c r="X38" s="722"/>
      <c r="Y38" s="723"/>
      <c r="Z38" s="724">
        <v>100</v>
      </c>
      <c r="AA38" s="724"/>
      <c r="AB38" s="724"/>
      <c r="AC38" s="724"/>
      <c r="AD38" s="725">
        <v>5626510</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113344</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3835</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1488266</v>
      </c>
      <c r="CS38" s="642"/>
      <c r="CT38" s="642"/>
      <c r="CU38" s="642"/>
      <c r="CV38" s="642"/>
      <c r="CW38" s="642"/>
      <c r="CX38" s="642"/>
      <c r="CY38" s="643"/>
      <c r="CZ38" s="646">
        <v>13.7</v>
      </c>
      <c r="DA38" s="674"/>
      <c r="DB38" s="674"/>
      <c r="DC38" s="679"/>
      <c r="DD38" s="650">
        <v>1372566</v>
      </c>
      <c r="DE38" s="642"/>
      <c r="DF38" s="642"/>
      <c r="DG38" s="642"/>
      <c r="DH38" s="642"/>
      <c r="DI38" s="642"/>
      <c r="DJ38" s="642"/>
      <c r="DK38" s="643"/>
      <c r="DL38" s="650">
        <v>988192</v>
      </c>
      <c r="DM38" s="642"/>
      <c r="DN38" s="642"/>
      <c r="DO38" s="642"/>
      <c r="DP38" s="642"/>
      <c r="DQ38" s="642"/>
      <c r="DR38" s="642"/>
      <c r="DS38" s="642"/>
      <c r="DT38" s="642"/>
      <c r="DU38" s="642"/>
      <c r="DV38" s="643"/>
      <c r="DW38" s="646">
        <v>16.8</v>
      </c>
      <c r="DX38" s="674"/>
      <c r="DY38" s="674"/>
      <c r="DZ38" s="674"/>
      <c r="EA38" s="674"/>
      <c r="EB38" s="674"/>
      <c r="EC38" s="675"/>
    </row>
    <row r="39" spans="2:133" ht="11.25" customHeight="1" x14ac:dyDescent="0.15">
      <c r="AQ39" s="718" t="s">
        <v>340</v>
      </c>
      <c r="AR39" s="719"/>
      <c r="AS39" s="719"/>
      <c r="AT39" s="719"/>
      <c r="AU39" s="719"/>
      <c r="AV39" s="719"/>
      <c r="AW39" s="719"/>
      <c r="AX39" s="719"/>
      <c r="AY39" s="720"/>
      <c r="AZ39" s="641">
        <v>42743</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87</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201410</v>
      </c>
      <c r="CS39" s="677"/>
      <c r="CT39" s="677"/>
      <c r="CU39" s="677"/>
      <c r="CV39" s="677"/>
      <c r="CW39" s="677"/>
      <c r="CX39" s="677"/>
      <c r="CY39" s="678"/>
      <c r="CZ39" s="646">
        <v>1.8</v>
      </c>
      <c r="DA39" s="674"/>
      <c r="DB39" s="674"/>
      <c r="DC39" s="679"/>
      <c r="DD39" s="650">
        <v>7500</v>
      </c>
      <c r="DE39" s="677"/>
      <c r="DF39" s="677"/>
      <c r="DG39" s="677"/>
      <c r="DH39" s="677"/>
      <c r="DI39" s="677"/>
      <c r="DJ39" s="677"/>
      <c r="DK39" s="678"/>
      <c r="DL39" s="650" t="s">
        <v>172</v>
      </c>
      <c r="DM39" s="677"/>
      <c r="DN39" s="677"/>
      <c r="DO39" s="677"/>
      <c r="DP39" s="677"/>
      <c r="DQ39" s="677"/>
      <c r="DR39" s="677"/>
      <c r="DS39" s="677"/>
      <c r="DT39" s="677"/>
      <c r="DU39" s="677"/>
      <c r="DV39" s="678"/>
      <c r="DW39" s="646" t="s">
        <v>227</v>
      </c>
      <c r="DX39" s="674"/>
      <c r="DY39" s="674"/>
      <c r="DZ39" s="674"/>
      <c r="EA39" s="674"/>
      <c r="EB39" s="674"/>
      <c r="EC39" s="675"/>
    </row>
    <row r="40" spans="2:133" ht="11.25" customHeight="1" x14ac:dyDescent="0.15">
      <c r="AQ40" s="718" t="s">
        <v>344</v>
      </c>
      <c r="AR40" s="719"/>
      <c r="AS40" s="719"/>
      <c r="AT40" s="719"/>
      <c r="AU40" s="719"/>
      <c r="AV40" s="719"/>
      <c r="AW40" s="719"/>
      <c r="AX40" s="719"/>
      <c r="AY40" s="720"/>
      <c r="AZ40" s="641">
        <v>167127</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172</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475000</v>
      </c>
      <c r="CS40" s="642"/>
      <c r="CT40" s="642"/>
      <c r="CU40" s="642"/>
      <c r="CV40" s="642"/>
      <c r="CW40" s="642"/>
      <c r="CX40" s="642"/>
      <c r="CY40" s="643"/>
      <c r="CZ40" s="646">
        <v>4.4000000000000004</v>
      </c>
      <c r="DA40" s="674"/>
      <c r="DB40" s="674"/>
      <c r="DC40" s="679"/>
      <c r="DD40" s="650">
        <v>475000</v>
      </c>
      <c r="DE40" s="642"/>
      <c r="DF40" s="642"/>
      <c r="DG40" s="642"/>
      <c r="DH40" s="642"/>
      <c r="DI40" s="642"/>
      <c r="DJ40" s="642"/>
      <c r="DK40" s="643"/>
      <c r="DL40" s="650" t="s">
        <v>172</v>
      </c>
      <c r="DM40" s="642"/>
      <c r="DN40" s="642"/>
      <c r="DO40" s="642"/>
      <c r="DP40" s="642"/>
      <c r="DQ40" s="642"/>
      <c r="DR40" s="642"/>
      <c r="DS40" s="642"/>
      <c r="DT40" s="642"/>
      <c r="DU40" s="642"/>
      <c r="DV40" s="643"/>
      <c r="DW40" s="646" t="s">
        <v>172</v>
      </c>
      <c r="DX40" s="674"/>
      <c r="DY40" s="674"/>
      <c r="DZ40" s="674"/>
      <c r="EA40" s="674"/>
      <c r="EB40" s="674"/>
      <c r="EC40" s="675"/>
    </row>
    <row r="41" spans="2:133" ht="11.25" customHeight="1" x14ac:dyDescent="0.15">
      <c r="AQ41" s="728" t="s">
        <v>347</v>
      </c>
      <c r="AR41" s="729"/>
      <c r="AS41" s="729"/>
      <c r="AT41" s="729"/>
      <c r="AU41" s="729"/>
      <c r="AV41" s="729"/>
      <c r="AW41" s="729"/>
      <c r="AX41" s="729"/>
      <c r="AY41" s="730"/>
      <c r="AZ41" s="721">
        <v>620673</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333</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227</v>
      </c>
      <c r="CS41" s="677"/>
      <c r="CT41" s="677"/>
      <c r="CU41" s="677"/>
      <c r="CV41" s="677"/>
      <c r="CW41" s="677"/>
      <c r="CX41" s="677"/>
      <c r="CY41" s="678"/>
      <c r="CZ41" s="646" t="s">
        <v>172</v>
      </c>
      <c r="DA41" s="674"/>
      <c r="DB41" s="674"/>
      <c r="DC41" s="679"/>
      <c r="DD41" s="650" t="s">
        <v>172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2678569</v>
      </c>
      <c r="CS42" s="642"/>
      <c r="CT42" s="642"/>
      <c r="CU42" s="642"/>
      <c r="CV42" s="642"/>
      <c r="CW42" s="642"/>
      <c r="CX42" s="642"/>
      <c r="CY42" s="643"/>
      <c r="CZ42" s="646">
        <v>24.6</v>
      </c>
      <c r="DA42" s="647"/>
      <c r="DB42" s="647"/>
      <c r="DC42" s="742"/>
      <c r="DD42" s="650">
        <v>488247</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54634</v>
      </c>
      <c r="CS43" s="677"/>
      <c r="CT43" s="677"/>
      <c r="CU43" s="677"/>
      <c r="CV43" s="677"/>
      <c r="CW43" s="677"/>
      <c r="CX43" s="677"/>
      <c r="CY43" s="678"/>
      <c r="CZ43" s="646">
        <v>0.5</v>
      </c>
      <c r="DA43" s="674"/>
      <c r="DB43" s="674"/>
      <c r="DC43" s="679"/>
      <c r="DD43" s="650">
        <v>54634</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2661343</v>
      </c>
      <c r="CS44" s="642"/>
      <c r="CT44" s="642"/>
      <c r="CU44" s="642"/>
      <c r="CV44" s="642"/>
      <c r="CW44" s="642"/>
      <c r="CX44" s="642"/>
      <c r="CY44" s="643"/>
      <c r="CZ44" s="646">
        <v>24.4</v>
      </c>
      <c r="DA44" s="647"/>
      <c r="DB44" s="647"/>
      <c r="DC44" s="742"/>
      <c r="DD44" s="650">
        <v>471021</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241534</v>
      </c>
      <c r="CS45" s="677"/>
      <c r="CT45" s="677"/>
      <c r="CU45" s="677"/>
      <c r="CV45" s="677"/>
      <c r="CW45" s="677"/>
      <c r="CX45" s="677"/>
      <c r="CY45" s="678"/>
      <c r="CZ45" s="646">
        <v>2.2000000000000002</v>
      </c>
      <c r="DA45" s="674"/>
      <c r="DB45" s="674"/>
      <c r="DC45" s="679"/>
      <c r="DD45" s="650">
        <v>9033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2344183</v>
      </c>
      <c r="CS46" s="642"/>
      <c r="CT46" s="642"/>
      <c r="CU46" s="642"/>
      <c r="CV46" s="642"/>
      <c r="CW46" s="642"/>
      <c r="CX46" s="642"/>
      <c r="CY46" s="643"/>
      <c r="CZ46" s="646">
        <v>21.5</v>
      </c>
      <c r="DA46" s="647"/>
      <c r="DB46" s="647"/>
      <c r="DC46" s="742"/>
      <c r="DD46" s="650">
        <v>443009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17226</v>
      </c>
      <c r="CS47" s="677"/>
      <c r="CT47" s="677"/>
      <c r="CU47" s="677"/>
      <c r="CV47" s="677"/>
      <c r="CW47" s="677"/>
      <c r="CX47" s="677"/>
      <c r="CY47" s="678"/>
      <c r="CZ47" s="646">
        <v>0.2</v>
      </c>
      <c r="DA47" s="674"/>
      <c r="DB47" s="674"/>
      <c r="DC47" s="679"/>
      <c r="DD47" s="650">
        <v>17226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227</v>
      </c>
      <c r="CS48" s="642"/>
      <c r="CT48" s="642"/>
      <c r="CU48" s="642"/>
      <c r="CV48" s="642"/>
      <c r="CW48" s="642"/>
      <c r="CX48" s="642"/>
      <c r="CY48" s="643"/>
      <c r="CZ48" s="646" t="s">
        <v>172</v>
      </c>
      <c r="DA48" s="647"/>
      <c r="DB48" s="647"/>
      <c r="DC48" s="742"/>
      <c r="DD48" s="650" t="s">
        <v>227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10900384</v>
      </c>
      <c r="CS49" s="711"/>
      <c r="CT49" s="711"/>
      <c r="CU49" s="711"/>
      <c r="CV49" s="711"/>
      <c r="CW49" s="711"/>
      <c r="CX49" s="711"/>
      <c r="CY49" s="743"/>
      <c r="CZ49" s="726">
        <v>100</v>
      </c>
      <c r="DA49" s="744"/>
      <c r="DB49" s="744"/>
      <c r="DC49" s="745"/>
      <c r="DD49" s="746">
        <v>7189432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DjNOB9RGMS1g4xaFBqX0ik4meffJ7kmTDVW42eYka+M/rrA5P+a+Ac5+7BFDj936heQPhwLAWkz4wVSe8CoftQ==" saltValue="2mY4dSpvmbX9af7b5Js0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11448</v>
      </c>
      <c r="R7" s="777"/>
      <c r="S7" s="777"/>
      <c r="T7" s="777"/>
      <c r="U7" s="777"/>
      <c r="V7" s="777">
        <v>10901</v>
      </c>
      <c r="W7" s="777"/>
      <c r="X7" s="777"/>
      <c r="Y7" s="777"/>
      <c r="Z7" s="777"/>
      <c r="AA7" s="777">
        <v>547</v>
      </c>
      <c r="AB7" s="777"/>
      <c r="AC7" s="777"/>
      <c r="AD7" s="777"/>
      <c r="AE7" s="778"/>
      <c r="AF7" s="779">
        <v>414</v>
      </c>
      <c r="AG7" s="780"/>
      <c r="AH7" s="780"/>
      <c r="AI7" s="780"/>
      <c r="AJ7" s="781"/>
      <c r="AK7" s="816">
        <v>659</v>
      </c>
      <c r="AL7" s="817"/>
      <c r="AM7" s="817"/>
      <c r="AN7" s="817"/>
      <c r="AO7" s="817"/>
      <c r="AP7" s="817">
        <v>13234</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t="s">
        <v>384</v>
      </c>
      <c r="C8" s="798"/>
      <c r="D8" s="798"/>
      <c r="E8" s="798"/>
      <c r="F8" s="798"/>
      <c r="G8" s="798"/>
      <c r="H8" s="798"/>
      <c r="I8" s="798"/>
      <c r="J8" s="798"/>
      <c r="K8" s="798"/>
      <c r="L8" s="798"/>
      <c r="M8" s="798"/>
      <c r="N8" s="798"/>
      <c r="O8" s="798"/>
      <c r="P8" s="799"/>
      <c r="Q8" s="800">
        <v>3</v>
      </c>
      <c r="R8" s="801"/>
      <c r="S8" s="801"/>
      <c r="T8" s="801"/>
      <c r="U8" s="801"/>
      <c r="V8" s="801">
        <v>0</v>
      </c>
      <c r="W8" s="801"/>
      <c r="X8" s="801"/>
      <c r="Y8" s="801"/>
      <c r="Z8" s="801"/>
      <c r="AA8" s="801">
        <v>2</v>
      </c>
      <c r="AB8" s="801"/>
      <c r="AC8" s="801"/>
      <c r="AD8" s="801"/>
      <c r="AE8" s="802"/>
      <c r="AF8" s="803">
        <v>2</v>
      </c>
      <c r="AG8" s="804"/>
      <c r="AH8" s="804"/>
      <c r="AI8" s="804"/>
      <c r="AJ8" s="805"/>
      <c r="AK8" s="806" t="s">
        <v>590</v>
      </c>
      <c r="AL8" s="807"/>
      <c r="AM8" s="807"/>
      <c r="AN8" s="807"/>
      <c r="AO8" s="807"/>
      <c r="AP8" s="807" t="s">
        <v>590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t="s">
        <v>385</v>
      </c>
      <c r="C9" s="798"/>
      <c r="D9" s="798"/>
      <c r="E9" s="798"/>
      <c r="F9" s="798"/>
      <c r="G9" s="798"/>
      <c r="H9" s="798"/>
      <c r="I9" s="798"/>
      <c r="J9" s="798"/>
      <c r="K9" s="798"/>
      <c r="L9" s="798"/>
      <c r="M9" s="798"/>
      <c r="N9" s="798"/>
      <c r="O9" s="798"/>
      <c r="P9" s="799"/>
      <c r="Q9" s="800">
        <v>32</v>
      </c>
      <c r="R9" s="801"/>
      <c r="S9" s="801"/>
      <c r="T9" s="801"/>
      <c r="U9" s="801"/>
      <c r="V9" s="801">
        <v>30</v>
      </c>
      <c r="W9" s="801"/>
      <c r="X9" s="801"/>
      <c r="Y9" s="801"/>
      <c r="Z9" s="801"/>
      <c r="AA9" s="801">
        <v>2</v>
      </c>
      <c r="AB9" s="801"/>
      <c r="AC9" s="801"/>
      <c r="AD9" s="801"/>
      <c r="AE9" s="802"/>
      <c r="AF9" s="803">
        <v>2</v>
      </c>
      <c r="AG9" s="804"/>
      <c r="AH9" s="804"/>
      <c r="AI9" s="804"/>
      <c r="AJ9" s="805"/>
      <c r="AK9" s="806">
        <v>25</v>
      </c>
      <c r="AL9" s="807"/>
      <c r="AM9" s="807"/>
      <c r="AN9" s="807"/>
      <c r="AO9" s="807"/>
      <c r="AP9" s="807" t="s">
        <v>590</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386</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387</v>
      </c>
      <c r="B23" s="832" t="s">
        <v>388</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419</v>
      </c>
      <c r="AG23" s="836"/>
      <c r="AH23" s="836"/>
      <c r="AI23" s="836"/>
      <c r="AJ23" s="839"/>
      <c r="AK23" s="840"/>
      <c r="AL23" s="841"/>
      <c r="AM23" s="841"/>
      <c r="AN23" s="841"/>
      <c r="AO23" s="841"/>
      <c r="AP23" s="836"/>
      <c r="AQ23" s="836"/>
      <c r="AR23" s="836"/>
      <c r="AS23" s="836"/>
      <c r="AT23" s="836"/>
      <c r="AU23" s="842"/>
      <c r="AV23" s="842"/>
      <c r="AW23" s="842"/>
      <c r="AX23" s="842"/>
      <c r="AY23" s="843"/>
      <c r="AZ23" s="851" t="s">
        <v>389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390</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391</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392</v>
      </c>
      <c r="R26" s="760"/>
      <c r="S26" s="760"/>
      <c r="T26" s="760"/>
      <c r="U26" s="761"/>
      <c r="V26" s="759" t="s">
        <v>393</v>
      </c>
      <c r="W26" s="760"/>
      <c r="X26" s="760"/>
      <c r="Y26" s="760"/>
      <c r="Z26" s="761"/>
      <c r="AA26" s="759" t="s">
        <v>394</v>
      </c>
      <c r="AB26" s="760"/>
      <c r="AC26" s="760"/>
      <c r="AD26" s="760"/>
      <c r="AE26" s="760"/>
      <c r="AF26" s="854" t="s">
        <v>395</v>
      </c>
      <c r="AG26" s="855"/>
      <c r="AH26" s="855"/>
      <c r="AI26" s="855"/>
      <c r="AJ26" s="856"/>
      <c r="AK26" s="760" t="s">
        <v>396</v>
      </c>
      <c r="AL26" s="760"/>
      <c r="AM26" s="760"/>
      <c r="AN26" s="760"/>
      <c r="AO26" s="761"/>
      <c r="AP26" s="759" t="s">
        <v>397</v>
      </c>
      <c r="AQ26" s="760"/>
      <c r="AR26" s="760"/>
      <c r="AS26" s="760"/>
      <c r="AT26" s="761"/>
      <c r="AU26" s="759" t="s">
        <v>398</v>
      </c>
      <c r="AV26" s="760"/>
      <c r="AW26" s="760"/>
      <c r="AX26" s="760"/>
      <c r="AY26" s="761"/>
      <c r="AZ26" s="759" t="s">
        <v>399</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400</v>
      </c>
      <c r="C28" s="774"/>
      <c r="D28" s="774"/>
      <c r="E28" s="774"/>
      <c r="F28" s="774"/>
      <c r="G28" s="774"/>
      <c r="H28" s="774"/>
      <c r="I28" s="774"/>
      <c r="J28" s="774"/>
      <c r="K28" s="774"/>
      <c r="L28" s="774"/>
      <c r="M28" s="774"/>
      <c r="N28" s="774"/>
      <c r="O28" s="774"/>
      <c r="P28" s="775"/>
      <c r="Q28" s="864">
        <v>1965</v>
      </c>
      <c r="R28" s="865"/>
      <c r="S28" s="865"/>
      <c r="T28" s="865"/>
      <c r="U28" s="865"/>
      <c r="V28" s="865">
        <v>1935</v>
      </c>
      <c r="W28" s="865"/>
      <c r="X28" s="865"/>
      <c r="Y28" s="865"/>
      <c r="Z28" s="865"/>
      <c r="AA28" s="865">
        <v>30</v>
      </c>
      <c r="AB28" s="865"/>
      <c r="AC28" s="865"/>
      <c r="AD28" s="865"/>
      <c r="AE28" s="866"/>
      <c r="AF28" s="867">
        <v>30</v>
      </c>
      <c r="AG28" s="865"/>
      <c r="AH28" s="865"/>
      <c r="AI28" s="865"/>
      <c r="AJ28" s="868"/>
      <c r="AK28" s="869">
        <v>167</v>
      </c>
      <c r="AL28" s="860"/>
      <c r="AM28" s="860"/>
      <c r="AN28" s="860"/>
      <c r="AO28" s="860"/>
      <c r="AP28" s="860">
        <v>13</v>
      </c>
      <c r="AQ28" s="860"/>
      <c r="AR28" s="860"/>
      <c r="AS28" s="860"/>
      <c r="AT28" s="860"/>
      <c r="AU28" s="860">
        <v>1</v>
      </c>
      <c r="AV28" s="860"/>
      <c r="AW28" s="860"/>
      <c r="AX28" s="860"/>
      <c r="AY28" s="860"/>
      <c r="AZ28" s="861" t="s">
        <v>590</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401</v>
      </c>
      <c r="C29" s="798"/>
      <c r="D29" s="798"/>
      <c r="E29" s="798"/>
      <c r="F29" s="798"/>
      <c r="G29" s="798"/>
      <c r="H29" s="798"/>
      <c r="I29" s="798"/>
      <c r="J29" s="798"/>
      <c r="K29" s="798"/>
      <c r="L29" s="798"/>
      <c r="M29" s="798"/>
      <c r="N29" s="798"/>
      <c r="O29" s="798"/>
      <c r="P29" s="799"/>
      <c r="Q29" s="800">
        <v>2209</v>
      </c>
      <c r="R29" s="801"/>
      <c r="S29" s="801"/>
      <c r="T29" s="801"/>
      <c r="U29" s="801"/>
      <c r="V29" s="801">
        <v>2026</v>
      </c>
      <c r="W29" s="801"/>
      <c r="X29" s="801"/>
      <c r="Y29" s="801"/>
      <c r="Z29" s="801"/>
      <c r="AA29" s="801">
        <v>182</v>
      </c>
      <c r="AB29" s="801"/>
      <c r="AC29" s="801"/>
      <c r="AD29" s="801"/>
      <c r="AE29" s="802"/>
      <c r="AF29" s="803">
        <v>182</v>
      </c>
      <c r="AG29" s="804"/>
      <c r="AH29" s="804"/>
      <c r="AI29" s="804"/>
      <c r="AJ29" s="805"/>
      <c r="AK29" s="872">
        <v>325</v>
      </c>
      <c r="AL29" s="873"/>
      <c r="AM29" s="873"/>
      <c r="AN29" s="873"/>
      <c r="AO29" s="873"/>
      <c r="AP29" s="873" t="s">
        <v>590</v>
      </c>
      <c r="AQ29" s="873"/>
      <c r="AR29" s="873"/>
      <c r="AS29" s="873"/>
      <c r="AT29" s="873"/>
      <c r="AU29" s="873" t="s">
        <v>591</v>
      </c>
      <c r="AV29" s="873"/>
      <c r="AW29" s="873"/>
      <c r="AX29" s="873"/>
      <c r="AY29" s="873"/>
      <c r="AZ29" s="874" t="s">
        <v>590</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402</v>
      </c>
      <c r="C30" s="798"/>
      <c r="D30" s="798"/>
      <c r="E30" s="798"/>
      <c r="F30" s="798"/>
      <c r="G30" s="798"/>
      <c r="H30" s="798"/>
      <c r="I30" s="798"/>
      <c r="J30" s="798"/>
      <c r="K30" s="798"/>
      <c r="L30" s="798"/>
      <c r="M30" s="798"/>
      <c r="N30" s="798"/>
      <c r="O30" s="798"/>
      <c r="P30" s="799"/>
      <c r="Q30" s="800">
        <v>3</v>
      </c>
      <c r="R30" s="801"/>
      <c r="S30" s="801"/>
      <c r="T30" s="801"/>
      <c r="U30" s="801"/>
      <c r="V30" s="801">
        <v>3</v>
      </c>
      <c r="W30" s="801"/>
      <c r="X30" s="801"/>
      <c r="Y30" s="801"/>
      <c r="Z30" s="801"/>
      <c r="AA30" s="801">
        <v>0</v>
      </c>
      <c r="AB30" s="801"/>
      <c r="AC30" s="801"/>
      <c r="AD30" s="801"/>
      <c r="AE30" s="802"/>
      <c r="AF30" s="803">
        <v>0</v>
      </c>
      <c r="AG30" s="804"/>
      <c r="AH30" s="804"/>
      <c r="AI30" s="804"/>
      <c r="AJ30" s="805"/>
      <c r="AK30" s="872">
        <v>0</v>
      </c>
      <c r="AL30" s="873"/>
      <c r="AM30" s="873"/>
      <c r="AN30" s="873"/>
      <c r="AO30" s="873"/>
      <c r="AP30" s="873" t="s">
        <v>590</v>
      </c>
      <c r="AQ30" s="873"/>
      <c r="AR30" s="873"/>
      <c r="AS30" s="873"/>
      <c r="AT30" s="873"/>
      <c r="AU30" s="873" t="s">
        <v>590</v>
      </c>
      <c r="AV30" s="873"/>
      <c r="AW30" s="873"/>
      <c r="AX30" s="873"/>
      <c r="AY30" s="873"/>
      <c r="AZ30" s="874" t="s">
        <v>590</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403</v>
      </c>
      <c r="C31" s="798"/>
      <c r="D31" s="798"/>
      <c r="E31" s="798"/>
      <c r="F31" s="798"/>
      <c r="G31" s="798"/>
      <c r="H31" s="798"/>
      <c r="I31" s="798"/>
      <c r="J31" s="798"/>
      <c r="K31" s="798"/>
      <c r="L31" s="798"/>
      <c r="M31" s="798"/>
      <c r="N31" s="798"/>
      <c r="O31" s="798"/>
      <c r="P31" s="799"/>
      <c r="Q31" s="800">
        <v>34</v>
      </c>
      <c r="R31" s="801"/>
      <c r="S31" s="801"/>
      <c r="T31" s="801"/>
      <c r="U31" s="801"/>
      <c r="V31" s="801">
        <v>33</v>
      </c>
      <c r="W31" s="801"/>
      <c r="X31" s="801"/>
      <c r="Y31" s="801"/>
      <c r="Z31" s="801"/>
      <c r="AA31" s="801">
        <v>1</v>
      </c>
      <c r="AB31" s="801"/>
      <c r="AC31" s="801"/>
      <c r="AD31" s="801"/>
      <c r="AE31" s="802"/>
      <c r="AF31" s="803">
        <v>1</v>
      </c>
      <c r="AG31" s="804"/>
      <c r="AH31" s="804"/>
      <c r="AI31" s="804"/>
      <c r="AJ31" s="805"/>
      <c r="AK31" s="872">
        <v>2</v>
      </c>
      <c r="AL31" s="873"/>
      <c r="AM31" s="873"/>
      <c r="AN31" s="873"/>
      <c r="AO31" s="873"/>
      <c r="AP31" s="873" t="s">
        <v>590</v>
      </c>
      <c r="AQ31" s="873"/>
      <c r="AR31" s="873"/>
      <c r="AS31" s="873"/>
      <c r="AT31" s="873"/>
      <c r="AU31" s="873" t="s">
        <v>590</v>
      </c>
      <c r="AV31" s="873"/>
      <c r="AW31" s="873"/>
      <c r="AX31" s="873"/>
      <c r="AY31" s="873"/>
      <c r="AZ31" s="874" t="s">
        <v>590</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404</v>
      </c>
      <c r="C32" s="798"/>
      <c r="D32" s="798"/>
      <c r="E32" s="798"/>
      <c r="F32" s="798"/>
      <c r="G32" s="798"/>
      <c r="H32" s="798"/>
      <c r="I32" s="798"/>
      <c r="J32" s="798"/>
      <c r="K32" s="798"/>
      <c r="L32" s="798"/>
      <c r="M32" s="798"/>
      <c r="N32" s="798"/>
      <c r="O32" s="798"/>
      <c r="P32" s="799"/>
      <c r="Q32" s="800">
        <v>220</v>
      </c>
      <c r="R32" s="801"/>
      <c r="S32" s="801"/>
      <c r="T32" s="801"/>
      <c r="U32" s="801"/>
      <c r="V32" s="801">
        <v>219</v>
      </c>
      <c r="W32" s="801"/>
      <c r="X32" s="801"/>
      <c r="Y32" s="801"/>
      <c r="Z32" s="801"/>
      <c r="AA32" s="801">
        <v>0</v>
      </c>
      <c r="AB32" s="801"/>
      <c r="AC32" s="801"/>
      <c r="AD32" s="801"/>
      <c r="AE32" s="802"/>
      <c r="AF32" s="803">
        <v>0</v>
      </c>
      <c r="AG32" s="804"/>
      <c r="AH32" s="804"/>
      <c r="AI32" s="804"/>
      <c r="AJ32" s="805"/>
      <c r="AK32" s="872">
        <v>71</v>
      </c>
      <c r="AL32" s="873"/>
      <c r="AM32" s="873"/>
      <c r="AN32" s="873"/>
      <c r="AO32" s="873"/>
      <c r="AP32" s="873" t="s">
        <v>590</v>
      </c>
      <c r="AQ32" s="873"/>
      <c r="AR32" s="873"/>
      <c r="AS32" s="873"/>
      <c r="AT32" s="873"/>
      <c r="AU32" s="873" t="s">
        <v>590</v>
      </c>
      <c r="AV32" s="873"/>
      <c r="AW32" s="873"/>
      <c r="AX32" s="873"/>
      <c r="AY32" s="873"/>
      <c r="AZ32" s="874" t="s">
        <v>592</v>
      </c>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405</v>
      </c>
      <c r="C33" s="798"/>
      <c r="D33" s="798"/>
      <c r="E33" s="798"/>
      <c r="F33" s="798"/>
      <c r="G33" s="798"/>
      <c r="H33" s="798"/>
      <c r="I33" s="798"/>
      <c r="J33" s="798"/>
      <c r="K33" s="798"/>
      <c r="L33" s="798"/>
      <c r="M33" s="798"/>
      <c r="N33" s="798"/>
      <c r="O33" s="798"/>
      <c r="P33" s="799"/>
      <c r="Q33" s="800">
        <v>184</v>
      </c>
      <c r="R33" s="801"/>
      <c r="S33" s="801"/>
      <c r="T33" s="801"/>
      <c r="U33" s="801"/>
      <c r="V33" s="801">
        <v>158</v>
      </c>
      <c r="W33" s="801"/>
      <c r="X33" s="801"/>
      <c r="Y33" s="801"/>
      <c r="Z33" s="801"/>
      <c r="AA33" s="801">
        <v>27</v>
      </c>
      <c r="AB33" s="801"/>
      <c r="AC33" s="801"/>
      <c r="AD33" s="801"/>
      <c r="AE33" s="802"/>
      <c r="AF33" s="803">
        <v>137</v>
      </c>
      <c r="AG33" s="804"/>
      <c r="AH33" s="804"/>
      <c r="AI33" s="804"/>
      <c r="AJ33" s="805"/>
      <c r="AK33" s="872">
        <v>6</v>
      </c>
      <c r="AL33" s="873"/>
      <c r="AM33" s="873"/>
      <c r="AN33" s="873"/>
      <c r="AO33" s="873"/>
      <c r="AP33" s="873">
        <v>661</v>
      </c>
      <c r="AQ33" s="873"/>
      <c r="AR33" s="873"/>
      <c r="AS33" s="873"/>
      <c r="AT33" s="873"/>
      <c r="AU33" s="873">
        <v>19</v>
      </c>
      <c r="AV33" s="873"/>
      <c r="AW33" s="873"/>
      <c r="AX33" s="873"/>
      <c r="AY33" s="873"/>
      <c r="AZ33" s="874" t="s">
        <v>590</v>
      </c>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407</v>
      </c>
      <c r="C34" s="798"/>
      <c r="D34" s="798"/>
      <c r="E34" s="798"/>
      <c r="F34" s="798"/>
      <c r="G34" s="798"/>
      <c r="H34" s="798"/>
      <c r="I34" s="798"/>
      <c r="J34" s="798"/>
      <c r="K34" s="798"/>
      <c r="L34" s="798"/>
      <c r="M34" s="798"/>
      <c r="N34" s="798"/>
      <c r="O34" s="798"/>
      <c r="P34" s="799"/>
      <c r="Q34" s="800">
        <v>263</v>
      </c>
      <c r="R34" s="801"/>
      <c r="S34" s="801"/>
      <c r="T34" s="801"/>
      <c r="U34" s="801"/>
      <c r="V34" s="801">
        <v>252</v>
      </c>
      <c r="W34" s="801"/>
      <c r="X34" s="801"/>
      <c r="Y34" s="801"/>
      <c r="Z34" s="801"/>
      <c r="AA34" s="801">
        <v>11</v>
      </c>
      <c r="AB34" s="801"/>
      <c r="AC34" s="801"/>
      <c r="AD34" s="801"/>
      <c r="AE34" s="802"/>
      <c r="AF34" s="803">
        <v>11</v>
      </c>
      <c r="AG34" s="804"/>
      <c r="AH34" s="804"/>
      <c r="AI34" s="804"/>
      <c r="AJ34" s="805"/>
      <c r="AK34" s="872">
        <v>113</v>
      </c>
      <c r="AL34" s="873"/>
      <c r="AM34" s="873"/>
      <c r="AN34" s="873"/>
      <c r="AO34" s="873"/>
      <c r="AP34" s="873">
        <v>1406</v>
      </c>
      <c r="AQ34" s="873"/>
      <c r="AR34" s="873"/>
      <c r="AS34" s="873"/>
      <c r="AT34" s="873"/>
      <c r="AU34" s="873">
        <v>994</v>
      </c>
      <c r="AV34" s="873"/>
      <c r="AW34" s="873"/>
      <c r="AX34" s="873"/>
      <c r="AY34" s="873"/>
      <c r="AZ34" s="874" t="s">
        <v>590</v>
      </c>
      <c r="BA34" s="874"/>
      <c r="BB34" s="874"/>
      <c r="BC34" s="874"/>
      <c r="BD34" s="874"/>
      <c r="BE34" s="870" t="s">
        <v>408</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1006</v>
      </c>
      <c r="R35" s="801"/>
      <c r="S35" s="801"/>
      <c r="T35" s="801"/>
      <c r="U35" s="801"/>
      <c r="V35" s="801">
        <v>978</v>
      </c>
      <c r="W35" s="801"/>
      <c r="X35" s="801"/>
      <c r="Y35" s="801"/>
      <c r="Z35" s="801"/>
      <c r="AA35" s="801">
        <v>27</v>
      </c>
      <c r="AB35" s="801"/>
      <c r="AC35" s="801"/>
      <c r="AD35" s="801"/>
      <c r="AE35" s="802"/>
      <c r="AF35" s="803">
        <v>17</v>
      </c>
      <c r="AG35" s="804"/>
      <c r="AH35" s="804"/>
      <c r="AI35" s="804"/>
      <c r="AJ35" s="805"/>
      <c r="AK35" s="872">
        <v>524</v>
      </c>
      <c r="AL35" s="873"/>
      <c r="AM35" s="873"/>
      <c r="AN35" s="873"/>
      <c r="AO35" s="873"/>
      <c r="AP35" s="873">
        <v>7812</v>
      </c>
      <c r="AQ35" s="873"/>
      <c r="AR35" s="873"/>
      <c r="AS35" s="873"/>
      <c r="AT35" s="873"/>
      <c r="AU35" s="873">
        <v>6523</v>
      </c>
      <c r="AV35" s="873"/>
      <c r="AW35" s="873"/>
      <c r="AX35" s="873"/>
      <c r="AY35" s="873"/>
      <c r="AZ35" s="874" t="s">
        <v>590</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33</v>
      </c>
      <c r="R36" s="801"/>
      <c r="S36" s="801"/>
      <c r="T36" s="801"/>
      <c r="U36" s="801"/>
      <c r="V36" s="801">
        <v>32</v>
      </c>
      <c r="W36" s="801"/>
      <c r="X36" s="801"/>
      <c r="Y36" s="801"/>
      <c r="Z36" s="801"/>
      <c r="AA36" s="801">
        <v>1</v>
      </c>
      <c r="AB36" s="801"/>
      <c r="AC36" s="801"/>
      <c r="AD36" s="801"/>
      <c r="AE36" s="802"/>
      <c r="AF36" s="803">
        <v>1</v>
      </c>
      <c r="AG36" s="804"/>
      <c r="AH36" s="804"/>
      <c r="AI36" s="804"/>
      <c r="AJ36" s="805"/>
      <c r="AK36" s="872">
        <v>24</v>
      </c>
      <c r="AL36" s="873"/>
      <c r="AM36" s="873"/>
      <c r="AN36" s="873"/>
      <c r="AO36" s="873"/>
      <c r="AP36" s="873">
        <v>256</v>
      </c>
      <c r="AQ36" s="873"/>
      <c r="AR36" s="873"/>
      <c r="AS36" s="873"/>
      <c r="AT36" s="873"/>
      <c r="AU36" s="873">
        <v>252</v>
      </c>
      <c r="AV36" s="873"/>
      <c r="AW36" s="873"/>
      <c r="AX36" s="873"/>
      <c r="AY36" s="873"/>
      <c r="AZ36" s="874" t="s">
        <v>590</v>
      </c>
      <c r="BA36" s="874"/>
      <c r="BB36" s="874"/>
      <c r="BC36" s="874"/>
      <c r="BD36" s="874"/>
      <c r="BE36" s="870" t="s">
        <v>412</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413</v>
      </c>
      <c r="C37" s="798"/>
      <c r="D37" s="798"/>
      <c r="E37" s="798"/>
      <c r="F37" s="798"/>
      <c r="G37" s="798"/>
      <c r="H37" s="798"/>
      <c r="I37" s="798"/>
      <c r="J37" s="798"/>
      <c r="K37" s="798"/>
      <c r="L37" s="798"/>
      <c r="M37" s="798"/>
      <c r="N37" s="798"/>
      <c r="O37" s="798"/>
      <c r="P37" s="799"/>
      <c r="Q37" s="800">
        <v>8</v>
      </c>
      <c r="R37" s="801"/>
      <c r="S37" s="801"/>
      <c r="T37" s="801"/>
      <c r="U37" s="801"/>
      <c r="V37" s="801">
        <v>7</v>
      </c>
      <c r="W37" s="801"/>
      <c r="X37" s="801"/>
      <c r="Y37" s="801"/>
      <c r="Z37" s="801"/>
      <c r="AA37" s="801">
        <v>1</v>
      </c>
      <c r="AB37" s="801"/>
      <c r="AC37" s="801"/>
      <c r="AD37" s="801"/>
      <c r="AE37" s="802"/>
      <c r="AF37" s="803">
        <v>1</v>
      </c>
      <c r="AG37" s="804"/>
      <c r="AH37" s="804"/>
      <c r="AI37" s="804"/>
      <c r="AJ37" s="805"/>
      <c r="AK37" s="872">
        <v>2</v>
      </c>
      <c r="AL37" s="873"/>
      <c r="AM37" s="873"/>
      <c r="AN37" s="873"/>
      <c r="AO37" s="873"/>
      <c r="AP37" s="873">
        <v>23</v>
      </c>
      <c r="AQ37" s="873"/>
      <c r="AR37" s="873"/>
      <c r="AS37" s="873"/>
      <c r="AT37" s="873"/>
      <c r="AU37" s="873">
        <v>18</v>
      </c>
      <c r="AV37" s="873"/>
      <c r="AW37" s="873"/>
      <c r="AX37" s="873"/>
      <c r="AY37" s="873"/>
      <c r="AZ37" s="874" t="s">
        <v>590</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t="s">
        <v>415</v>
      </c>
      <c r="C38" s="798"/>
      <c r="D38" s="798"/>
      <c r="E38" s="798"/>
      <c r="F38" s="798"/>
      <c r="G38" s="798"/>
      <c r="H38" s="798"/>
      <c r="I38" s="798"/>
      <c r="J38" s="798"/>
      <c r="K38" s="798"/>
      <c r="L38" s="798"/>
      <c r="M38" s="798"/>
      <c r="N38" s="798"/>
      <c r="O38" s="798"/>
      <c r="P38" s="799"/>
      <c r="Q38" s="800">
        <v>51</v>
      </c>
      <c r="R38" s="801"/>
      <c r="S38" s="801"/>
      <c r="T38" s="801"/>
      <c r="U38" s="801"/>
      <c r="V38" s="801">
        <v>50</v>
      </c>
      <c r="W38" s="801"/>
      <c r="X38" s="801"/>
      <c r="Y38" s="801"/>
      <c r="Z38" s="801"/>
      <c r="AA38" s="801">
        <v>1</v>
      </c>
      <c r="AB38" s="801"/>
      <c r="AC38" s="801"/>
      <c r="AD38" s="801"/>
      <c r="AE38" s="802"/>
      <c r="AF38" s="803">
        <v>1</v>
      </c>
      <c r="AG38" s="804"/>
      <c r="AH38" s="804"/>
      <c r="AI38" s="804"/>
      <c r="AJ38" s="805"/>
      <c r="AK38" s="872">
        <v>43</v>
      </c>
      <c r="AL38" s="873"/>
      <c r="AM38" s="873"/>
      <c r="AN38" s="873"/>
      <c r="AO38" s="873"/>
      <c r="AP38" s="873">
        <v>119</v>
      </c>
      <c r="AQ38" s="873"/>
      <c r="AR38" s="873"/>
      <c r="AS38" s="873"/>
      <c r="AT38" s="873"/>
      <c r="AU38" s="873">
        <v>119</v>
      </c>
      <c r="AV38" s="873"/>
      <c r="AW38" s="873"/>
      <c r="AX38" s="873"/>
      <c r="AY38" s="873"/>
      <c r="AZ38" s="874" t="s">
        <v>590</v>
      </c>
      <c r="BA38" s="874"/>
      <c r="BB38" s="874"/>
      <c r="BC38" s="874"/>
      <c r="BD38" s="874"/>
      <c r="BE38" s="870" t="s">
        <v>416</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387</v>
      </c>
      <c r="B63" s="832" t="s">
        <v>418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381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419</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421</v>
      </c>
      <c r="B66" s="783"/>
      <c r="C66" s="783"/>
      <c r="D66" s="783"/>
      <c r="E66" s="783"/>
      <c r="F66" s="783"/>
      <c r="G66" s="783"/>
      <c r="H66" s="783"/>
      <c r="I66" s="783"/>
      <c r="J66" s="783"/>
      <c r="K66" s="783"/>
      <c r="L66" s="783"/>
      <c r="M66" s="783"/>
      <c r="N66" s="783"/>
      <c r="O66" s="783"/>
      <c r="P66" s="784"/>
      <c r="Q66" s="759" t="s">
        <v>422</v>
      </c>
      <c r="R66" s="760"/>
      <c r="S66" s="760"/>
      <c r="T66" s="760"/>
      <c r="U66" s="761"/>
      <c r="V66" s="759" t="s">
        <v>423</v>
      </c>
      <c r="W66" s="760"/>
      <c r="X66" s="760"/>
      <c r="Y66" s="760"/>
      <c r="Z66" s="761"/>
      <c r="AA66" s="759" t="s">
        <v>424</v>
      </c>
      <c r="AB66" s="760"/>
      <c r="AC66" s="760"/>
      <c r="AD66" s="760"/>
      <c r="AE66" s="761"/>
      <c r="AF66" s="894" t="s">
        <v>425</v>
      </c>
      <c r="AG66" s="855"/>
      <c r="AH66" s="855"/>
      <c r="AI66" s="855"/>
      <c r="AJ66" s="895"/>
      <c r="AK66" s="759" t="s">
        <v>426</v>
      </c>
      <c r="AL66" s="783"/>
      <c r="AM66" s="783"/>
      <c r="AN66" s="783"/>
      <c r="AO66" s="784"/>
      <c r="AP66" s="759" t="s">
        <v>397</v>
      </c>
      <c r="AQ66" s="760"/>
      <c r="AR66" s="760"/>
      <c r="AS66" s="760"/>
      <c r="AT66" s="761"/>
      <c r="AU66" s="759" t="s">
        <v>427</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593</v>
      </c>
      <c r="C68" s="912"/>
      <c r="D68" s="912"/>
      <c r="E68" s="912"/>
      <c r="F68" s="912"/>
      <c r="G68" s="912"/>
      <c r="H68" s="912"/>
      <c r="I68" s="912"/>
      <c r="J68" s="912"/>
      <c r="K68" s="912"/>
      <c r="L68" s="912"/>
      <c r="M68" s="912"/>
      <c r="N68" s="912"/>
      <c r="O68" s="912"/>
      <c r="P68" s="913"/>
      <c r="Q68" s="914">
        <v>5035</v>
      </c>
      <c r="R68" s="908"/>
      <c r="S68" s="908"/>
      <c r="T68" s="908"/>
      <c r="U68" s="908"/>
      <c r="V68" s="908">
        <v>4930</v>
      </c>
      <c r="W68" s="908"/>
      <c r="X68" s="908"/>
      <c r="Y68" s="908"/>
      <c r="Z68" s="908"/>
      <c r="AA68" s="908">
        <v>105</v>
      </c>
      <c r="AB68" s="908"/>
      <c r="AC68" s="908"/>
      <c r="AD68" s="908"/>
      <c r="AE68" s="908"/>
      <c r="AF68" s="908">
        <v>105</v>
      </c>
      <c r="AG68" s="908"/>
      <c r="AH68" s="908"/>
      <c r="AI68" s="908"/>
      <c r="AJ68" s="908"/>
      <c r="AK68" s="908">
        <v>65</v>
      </c>
      <c r="AL68" s="908"/>
      <c r="AM68" s="908"/>
      <c r="AN68" s="908"/>
      <c r="AO68" s="908"/>
      <c r="AP68" s="908" t="s">
        <v>590</v>
      </c>
      <c r="AQ68" s="908"/>
      <c r="AR68" s="908"/>
      <c r="AS68" s="908"/>
      <c r="AT68" s="908"/>
      <c r="AU68" s="908" t="s">
        <v>590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594</v>
      </c>
      <c r="C69" s="916"/>
      <c r="D69" s="916"/>
      <c r="E69" s="916"/>
      <c r="F69" s="916"/>
      <c r="G69" s="916"/>
      <c r="H69" s="916"/>
      <c r="I69" s="916"/>
      <c r="J69" s="916"/>
      <c r="K69" s="916"/>
      <c r="L69" s="916"/>
      <c r="M69" s="916"/>
      <c r="N69" s="916"/>
      <c r="O69" s="916"/>
      <c r="P69" s="917"/>
      <c r="Q69" s="918">
        <v>386</v>
      </c>
      <c r="R69" s="873"/>
      <c r="S69" s="873"/>
      <c r="T69" s="873"/>
      <c r="U69" s="873"/>
      <c r="V69" s="873">
        <v>383</v>
      </c>
      <c r="W69" s="873"/>
      <c r="X69" s="873"/>
      <c r="Y69" s="873"/>
      <c r="Z69" s="873"/>
      <c r="AA69" s="873">
        <v>4</v>
      </c>
      <c r="AB69" s="873"/>
      <c r="AC69" s="873"/>
      <c r="AD69" s="873"/>
      <c r="AE69" s="873"/>
      <c r="AF69" s="873">
        <v>4</v>
      </c>
      <c r="AG69" s="873"/>
      <c r="AH69" s="873"/>
      <c r="AI69" s="873"/>
      <c r="AJ69" s="873"/>
      <c r="AK69" s="873">
        <v>7</v>
      </c>
      <c r="AL69" s="873"/>
      <c r="AM69" s="873"/>
      <c r="AN69" s="873"/>
      <c r="AO69" s="873"/>
      <c r="AP69" s="873" t="s">
        <v>590</v>
      </c>
      <c r="AQ69" s="873"/>
      <c r="AR69" s="873"/>
      <c r="AS69" s="873"/>
      <c r="AT69" s="873"/>
      <c r="AU69" s="873" t="s">
        <v>590</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595</v>
      </c>
      <c r="C70" s="916"/>
      <c r="D70" s="916"/>
      <c r="E70" s="916"/>
      <c r="F70" s="916"/>
      <c r="G70" s="916"/>
      <c r="H70" s="916"/>
      <c r="I70" s="916"/>
      <c r="J70" s="916"/>
      <c r="K70" s="916"/>
      <c r="L70" s="916"/>
      <c r="M70" s="916"/>
      <c r="N70" s="916"/>
      <c r="O70" s="916"/>
      <c r="P70" s="917"/>
      <c r="Q70" s="918">
        <v>1989</v>
      </c>
      <c r="R70" s="873"/>
      <c r="S70" s="873"/>
      <c r="T70" s="873"/>
      <c r="U70" s="873"/>
      <c r="V70" s="873">
        <v>1981</v>
      </c>
      <c r="W70" s="873"/>
      <c r="X70" s="873"/>
      <c r="Y70" s="873"/>
      <c r="Z70" s="873"/>
      <c r="AA70" s="873">
        <v>7</v>
      </c>
      <c r="AB70" s="873"/>
      <c r="AC70" s="873"/>
      <c r="AD70" s="873"/>
      <c r="AE70" s="873"/>
      <c r="AF70" s="873">
        <v>7</v>
      </c>
      <c r="AG70" s="873"/>
      <c r="AH70" s="873"/>
      <c r="AI70" s="873"/>
      <c r="AJ70" s="873"/>
      <c r="AK70" s="873" t="s">
        <v>590</v>
      </c>
      <c r="AL70" s="873"/>
      <c r="AM70" s="873"/>
      <c r="AN70" s="873"/>
      <c r="AO70" s="873"/>
      <c r="AP70" s="873">
        <v>4283</v>
      </c>
      <c r="AQ70" s="873"/>
      <c r="AR70" s="873"/>
      <c r="AS70" s="873"/>
      <c r="AT70" s="873"/>
      <c r="AU70" s="873">
        <v>93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596</v>
      </c>
      <c r="C71" s="916"/>
      <c r="D71" s="916"/>
      <c r="E71" s="916"/>
      <c r="F71" s="916"/>
      <c r="G71" s="916"/>
      <c r="H71" s="916"/>
      <c r="I71" s="916"/>
      <c r="J71" s="916"/>
      <c r="K71" s="916"/>
      <c r="L71" s="916"/>
      <c r="M71" s="916"/>
      <c r="N71" s="916"/>
      <c r="O71" s="916"/>
      <c r="P71" s="917"/>
      <c r="Q71" s="918">
        <v>16</v>
      </c>
      <c r="R71" s="873"/>
      <c r="S71" s="873"/>
      <c r="T71" s="873"/>
      <c r="U71" s="873"/>
      <c r="V71" s="873">
        <v>13</v>
      </c>
      <c r="W71" s="873"/>
      <c r="X71" s="873"/>
      <c r="Y71" s="873"/>
      <c r="Z71" s="873"/>
      <c r="AA71" s="873">
        <v>3</v>
      </c>
      <c r="AB71" s="873"/>
      <c r="AC71" s="873"/>
      <c r="AD71" s="873"/>
      <c r="AE71" s="873"/>
      <c r="AF71" s="873">
        <v>3</v>
      </c>
      <c r="AG71" s="873"/>
      <c r="AH71" s="873"/>
      <c r="AI71" s="873"/>
      <c r="AJ71" s="873"/>
      <c r="AK71" s="873">
        <v>0</v>
      </c>
      <c r="AL71" s="873"/>
      <c r="AM71" s="873"/>
      <c r="AN71" s="873"/>
      <c r="AO71" s="873"/>
      <c r="AP71" s="873" t="s">
        <v>590</v>
      </c>
      <c r="AQ71" s="873"/>
      <c r="AR71" s="873"/>
      <c r="AS71" s="873"/>
      <c r="AT71" s="873"/>
      <c r="AU71" s="873" t="s">
        <v>590</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597</v>
      </c>
      <c r="C72" s="916"/>
      <c r="D72" s="916"/>
      <c r="E72" s="916"/>
      <c r="F72" s="916"/>
      <c r="G72" s="916"/>
      <c r="H72" s="916"/>
      <c r="I72" s="916"/>
      <c r="J72" s="916"/>
      <c r="K72" s="916"/>
      <c r="L72" s="916"/>
      <c r="M72" s="916"/>
      <c r="N72" s="916"/>
      <c r="O72" s="916"/>
      <c r="P72" s="917"/>
      <c r="Q72" s="918">
        <v>58</v>
      </c>
      <c r="R72" s="873"/>
      <c r="S72" s="873"/>
      <c r="T72" s="873"/>
      <c r="U72" s="873"/>
      <c r="V72" s="873">
        <v>55</v>
      </c>
      <c r="W72" s="873"/>
      <c r="X72" s="873"/>
      <c r="Y72" s="873"/>
      <c r="Z72" s="873"/>
      <c r="AA72" s="873">
        <v>3</v>
      </c>
      <c r="AB72" s="873"/>
      <c r="AC72" s="873"/>
      <c r="AD72" s="873"/>
      <c r="AE72" s="873"/>
      <c r="AF72" s="873">
        <v>3</v>
      </c>
      <c r="AG72" s="873"/>
      <c r="AH72" s="873"/>
      <c r="AI72" s="873"/>
      <c r="AJ72" s="873"/>
      <c r="AK72" s="873" t="s">
        <v>590</v>
      </c>
      <c r="AL72" s="873"/>
      <c r="AM72" s="873"/>
      <c r="AN72" s="873"/>
      <c r="AO72" s="873"/>
      <c r="AP72" s="873" t="s">
        <v>590</v>
      </c>
      <c r="AQ72" s="873"/>
      <c r="AR72" s="873"/>
      <c r="AS72" s="873"/>
      <c r="AT72" s="873"/>
      <c r="AU72" s="873" t="s">
        <v>590</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598</v>
      </c>
      <c r="C73" s="916"/>
      <c r="D73" s="916"/>
      <c r="E73" s="916"/>
      <c r="F73" s="916"/>
      <c r="G73" s="916"/>
      <c r="H73" s="916"/>
      <c r="I73" s="916"/>
      <c r="J73" s="916"/>
      <c r="K73" s="916"/>
      <c r="L73" s="916"/>
      <c r="M73" s="916"/>
      <c r="N73" s="916"/>
      <c r="O73" s="916"/>
      <c r="P73" s="917"/>
      <c r="Q73" s="918">
        <v>1676</v>
      </c>
      <c r="R73" s="873"/>
      <c r="S73" s="873"/>
      <c r="T73" s="873"/>
      <c r="U73" s="873"/>
      <c r="V73" s="873">
        <v>1650</v>
      </c>
      <c r="W73" s="873"/>
      <c r="X73" s="873"/>
      <c r="Y73" s="873"/>
      <c r="Z73" s="873"/>
      <c r="AA73" s="873">
        <v>26</v>
      </c>
      <c r="AB73" s="873"/>
      <c r="AC73" s="873"/>
      <c r="AD73" s="873"/>
      <c r="AE73" s="873"/>
      <c r="AF73" s="873">
        <v>22</v>
      </c>
      <c r="AG73" s="873"/>
      <c r="AH73" s="873"/>
      <c r="AI73" s="873"/>
      <c r="AJ73" s="873"/>
      <c r="AK73" s="873">
        <v>5</v>
      </c>
      <c r="AL73" s="873"/>
      <c r="AM73" s="873"/>
      <c r="AN73" s="873"/>
      <c r="AO73" s="873"/>
      <c r="AP73" s="873">
        <v>276</v>
      </c>
      <c r="AQ73" s="873"/>
      <c r="AR73" s="873"/>
      <c r="AS73" s="873"/>
      <c r="AT73" s="873"/>
      <c r="AU73" s="873">
        <v>71</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599</v>
      </c>
      <c r="C74" s="916"/>
      <c r="D74" s="916"/>
      <c r="E74" s="916"/>
      <c r="F74" s="916"/>
      <c r="G74" s="916"/>
      <c r="H74" s="916"/>
      <c r="I74" s="916"/>
      <c r="J74" s="916"/>
      <c r="K74" s="916"/>
      <c r="L74" s="916"/>
      <c r="M74" s="916"/>
      <c r="N74" s="916"/>
      <c r="O74" s="916"/>
      <c r="P74" s="917"/>
      <c r="Q74" s="918">
        <v>12</v>
      </c>
      <c r="R74" s="873"/>
      <c r="S74" s="873"/>
      <c r="T74" s="873"/>
      <c r="U74" s="873"/>
      <c r="V74" s="873">
        <v>12</v>
      </c>
      <c r="W74" s="873"/>
      <c r="X74" s="873"/>
      <c r="Y74" s="873"/>
      <c r="Z74" s="873"/>
      <c r="AA74" s="873">
        <v>0</v>
      </c>
      <c r="AB74" s="873"/>
      <c r="AC74" s="873"/>
      <c r="AD74" s="873"/>
      <c r="AE74" s="873"/>
      <c r="AF74" s="873">
        <v>0</v>
      </c>
      <c r="AG74" s="873"/>
      <c r="AH74" s="873"/>
      <c r="AI74" s="873"/>
      <c r="AJ74" s="873"/>
      <c r="AK74" s="873">
        <v>7</v>
      </c>
      <c r="AL74" s="873"/>
      <c r="AM74" s="873"/>
      <c r="AN74" s="873"/>
      <c r="AO74" s="873"/>
      <c r="AP74" s="873" t="s">
        <v>590</v>
      </c>
      <c r="AQ74" s="873"/>
      <c r="AR74" s="873"/>
      <c r="AS74" s="873"/>
      <c r="AT74" s="873"/>
      <c r="AU74" s="873" t="s">
        <v>590</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600</v>
      </c>
      <c r="C75" s="916"/>
      <c r="D75" s="916"/>
      <c r="E75" s="916"/>
      <c r="F75" s="916"/>
      <c r="G75" s="916"/>
      <c r="H75" s="916"/>
      <c r="I75" s="916"/>
      <c r="J75" s="916"/>
      <c r="K75" s="916"/>
      <c r="L75" s="916"/>
      <c r="M75" s="916"/>
      <c r="N75" s="916"/>
      <c r="O75" s="916"/>
      <c r="P75" s="917"/>
      <c r="Q75" s="921">
        <v>223</v>
      </c>
      <c r="R75" s="922"/>
      <c r="S75" s="922"/>
      <c r="T75" s="922"/>
      <c r="U75" s="872"/>
      <c r="V75" s="923">
        <v>216</v>
      </c>
      <c r="W75" s="922"/>
      <c r="X75" s="922"/>
      <c r="Y75" s="922"/>
      <c r="Z75" s="872"/>
      <c r="AA75" s="923">
        <v>7</v>
      </c>
      <c r="AB75" s="922"/>
      <c r="AC75" s="922"/>
      <c r="AD75" s="922"/>
      <c r="AE75" s="872"/>
      <c r="AF75" s="923">
        <v>7</v>
      </c>
      <c r="AG75" s="922"/>
      <c r="AH75" s="922"/>
      <c r="AI75" s="922"/>
      <c r="AJ75" s="872"/>
      <c r="AK75" s="923">
        <v>35</v>
      </c>
      <c r="AL75" s="922"/>
      <c r="AM75" s="922"/>
      <c r="AN75" s="922"/>
      <c r="AO75" s="872"/>
      <c r="AP75" s="923" t="s">
        <v>590</v>
      </c>
      <c r="AQ75" s="922"/>
      <c r="AR75" s="922"/>
      <c r="AS75" s="922"/>
      <c r="AT75" s="872"/>
      <c r="AU75" s="923" t="s">
        <v>590</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601</v>
      </c>
      <c r="C76" s="916"/>
      <c r="D76" s="916"/>
      <c r="E76" s="916"/>
      <c r="F76" s="916"/>
      <c r="G76" s="916"/>
      <c r="H76" s="916"/>
      <c r="I76" s="916"/>
      <c r="J76" s="916"/>
      <c r="K76" s="916"/>
      <c r="L76" s="916"/>
      <c r="M76" s="916"/>
      <c r="N76" s="916"/>
      <c r="O76" s="916"/>
      <c r="P76" s="917"/>
      <c r="Q76" s="921">
        <v>21</v>
      </c>
      <c r="R76" s="922"/>
      <c r="S76" s="922"/>
      <c r="T76" s="922"/>
      <c r="U76" s="872"/>
      <c r="V76" s="923">
        <v>18</v>
      </c>
      <c r="W76" s="922"/>
      <c r="X76" s="922"/>
      <c r="Y76" s="922"/>
      <c r="Z76" s="872"/>
      <c r="AA76" s="923">
        <v>3</v>
      </c>
      <c r="AB76" s="922"/>
      <c r="AC76" s="922"/>
      <c r="AD76" s="922"/>
      <c r="AE76" s="872"/>
      <c r="AF76" s="923">
        <v>3</v>
      </c>
      <c r="AG76" s="922"/>
      <c r="AH76" s="922"/>
      <c r="AI76" s="922"/>
      <c r="AJ76" s="872"/>
      <c r="AK76" s="923" t="s">
        <v>590</v>
      </c>
      <c r="AL76" s="922"/>
      <c r="AM76" s="922"/>
      <c r="AN76" s="922"/>
      <c r="AO76" s="872"/>
      <c r="AP76" s="923" t="s">
        <v>590</v>
      </c>
      <c r="AQ76" s="922"/>
      <c r="AR76" s="922"/>
      <c r="AS76" s="922"/>
      <c r="AT76" s="872"/>
      <c r="AU76" s="923" t="s">
        <v>590</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602</v>
      </c>
      <c r="C77" s="916"/>
      <c r="D77" s="916"/>
      <c r="E77" s="916"/>
      <c r="F77" s="916"/>
      <c r="G77" s="916"/>
      <c r="H77" s="916"/>
      <c r="I77" s="916"/>
      <c r="J77" s="916"/>
      <c r="K77" s="916"/>
      <c r="L77" s="916"/>
      <c r="M77" s="916"/>
      <c r="N77" s="916"/>
      <c r="O77" s="916"/>
      <c r="P77" s="917"/>
      <c r="Q77" s="921">
        <v>251</v>
      </c>
      <c r="R77" s="922"/>
      <c r="S77" s="922"/>
      <c r="T77" s="922"/>
      <c r="U77" s="872"/>
      <c r="V77" s="923">
        <v>247</v>
      </c>
      <c r="W77" s="922"/>
      <c r="X77" s="922"/>
      <c r="Y77" s="922"/>
      <c r="Z77" s="872"/>
      <c r="AA77" s="923">
        <v>4</v>
      </c>
      <c r="AB77" s="922"/>
      <c r="AC77" s="922"/>
      <c r="AD77" s="922"/>
      <c r="AE77" s="872"/>
      <c r="AF77" s="923">
        <v>4</v>
      </c>
      <c r="AG77" s="922"/>
      <c r="AH77" s="922"/>
      <c r="AI77" s="922"/>
      <c r="AJ77" s="872"/>
      <c r="AK77" s="923">
        <v>17</v>
      </c>
      <c r="AL77" s="922"/>
      <c r="AM77" s="922"/>
      <c r="AN77" s="922"/>
      <c r="AO77" s="872"/>
      <c r="AP77" s="923" t="s">
        <v>613</v>
      </c>
      <c r="AQ77" s="922"/>
      <c r="AR77" s="922"/>
      <c r="AS77" s="922"/>
      <c r="AT77" s="872"/>
      <c r="AU77" s="923" t="s">
        <v>590</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603</v>
      </c>
      <c r="C78" s="916"/>
      <c r="D78" s="916"/>
      <c r="E78" s="916"/>
      <c r="F78" s="916"/>
      <c r="G78" s="916"/>
      <c r="H78" s="916"/>
      <c r="I78" s="916"/>
      <c r="J78" s="916"/>
      <c r="K78" s="916"/>
      <c r="L78" s="916"/>
      <c r="M78" s="916"/>
      <c r="N78" s="916"/>
      <c r="O78" s="916"/>
      <c r="P78" s="917"/>
      <c r="Q78" s="918">
        <v>183</v>
      </c>
      <c r="R78" s="873"/>
      <c r="S78" s="873"/>
      <c r="T78" s="873"/>
      <c r="U78" s="873"/>
      <c r="V78" s="873">
        <v>174</v>
      </c>
      <c r="W78" s="873"/>
      <c r="X78" s="873"/>
      <c r="Y78" s="873"/>
      <c r="Z78" s="873"/>
      <c r="AA78" s="873">
        <v>10</v>
      </c>
      <c r="AB78" s="873"/>
      <c r="AC78" s="873"/>
      <c r="AD78" s="873"/>
      <c r="AE78" s="873"/>
      <c r="AF78" s="873">
        <v>10</v>
      </c>
      <c r="AG78" s="873"/>
      <c r="AH78" s="873"/>
      <c r="AI78" s="873"/>
      <c r="AJ78" s="873"/>
      <c r="AK78" s="873" t="s">
        <v>590</v>
      </c>
      <c r="AL78" s="873"/>
      <c r="AM78" s="873"/>
      <c r="AN78" s="873"/>
      <c r="AO78" s="873"/>
      <c r="AP78" s="873" t="s">
        <v>590</v>
      </c>
      <c r="AQ78" s="873"/>
      <c r="AR78" s="873"/>
      <c r="AS78" s="873"/>
      <c r="AT78" s="873"/>
      <c r="AU78" s="873" t="s">
        <v>590</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604</v>
      </c>
      <c r="C79" s="916"/>
      <c r="D79" s="916"/>
      <c r="E79" s="916"/>
      <c r="F79" s="916"/>
      <c r="G79" s="916"/>
      <c r="H79" s="916"/>
      <c r="I79" s="916"/>
      <c r="J79" s="916"/>
      <c r="K79" s="916"/>
      <c r="L79" s="916"/>
      <c r="M79" s="916"/>
      <c r="N79" s="916"/>
      <c r="O79" s="916"/>
      <c r="P79" s="917"/>
      <c r="Q79" s="918">
        <v>543</v>
      </c>
      <c r="R79" s="873"/>
      <c r="S79" s="873"/>
      <c r="T79" s="873"/>
      <c r="U79" s="873"/>
      <c r="V79" s="873">
        <v>527</v>
      </c>
      <c r="W79" s="873"/>
      <c r="X79" s="873"/>
      <c r="Y79" s="873"/>
      <c r="Z79" s="873"/>
      <c r="AA79" s="873">
        <v>16</v>
      </c>
      <c r="AB79" s="873"/>
      <c r="AC79" s="873"/>
      <c r="AD79" s="873"/>
      <c r="AE79" s="873"/>
      <c r="AF79" s="873">
        <v>16</v>
      </c>
      <c r="AG79" s="873"/>
      <c r="AH79" s="873"/>
      <c r="AI79" s="873"/>
      <c r="AJ79" s="873"/>
      <c r="AK79" s="873" t="s">
        <v>590</v>
      </c>
      <c r="AL79" s="873"/>
      <c r="AM79" s="873"/>
      <c r="AN79" s="873"/>
      <c r="AO79" s="873"/>
      <c r="AP79" s="873" t="s">
        <v>590</v>
      </c>
      <c r="AQ79" s="873"/>
      <c r="AR79" s="873"/>
      <c r="AS79" s="873"/>
      <c r="AT79" s="873"/>
      <c r="AU79" s="873" t="s">
        <v>590</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605</v>
      </c>
      <c r="C80" s="916"/>
      <c r="D80" s="916"/>
      <c r="E80" s="916"/>
      <c r="F80" s="916"/>
      <c r="G80" s="916"/>
      <c r="H80" s="916"/>
      <c r="I80" s="916"/>
      <c r="J80" s="916"/>
      <c r="K80" s="916"/>
      <c r="L80" s="916"/>
      <c r="M80" s="916"/>
      <c r="N80" s="916"/>
      <c r="O80" s="916"/>
      <c r="P80" s="917"/>
      <c r="Q80" s="918">
        <v>59</v>
      </c>
      <c r="R80" s="873"/>
      <c r="S80" s="873"/>
      <c r="T80" s="873"/>
      <c r="U80" s="873"/>
      <c r="V80" s="873">
        <v>56</v>
      </c>
      <c r="W80" s="873"/>
      <c r="X80" s="873"/>
      <c r="Y80" s="873"/>
      <c r="Z80" s="873"/>
      <c r="AA80" s="873">
        <v>3</v>
      </c>
      <c r="AB80" s="873"/>
      <c r="AC80" s="873"/>
      <c r="AD80" s="873"/>
      <c r="AE80" s="873"/>
      <c r="AF80" s="873">
        <v>3</v>
      </c>
      <c r="AG80" s="873"/>
      <c r="AH80" s="873"/>
      <c r="AI80" s="873"/>
      <c r="AJ80" s="873"/>
      <c r="AK80" s="873">
        <v>9</v>
      </c>
      <c r="AL80" s="873"/>
      <c r="AM80" s="873"/>
      <c r="AN80" s="873"/>
      <c r="AO80" s="873"/>
      <c r="AP80" s="873" t="s">
        <v>590</v>
      </c>
      <c r="AQ80" s="873"/>
      <c r="AR80" s="873"/>
      <c r="AS80" s="873"/>
      <c r="AT80" s="873"/>
      <c r="AU80" s="873" t="s">
        <v>590</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t="s">
        <v>606</v>
      </c>
      <c r="C81" s="916"/>
      <c r="D81" s="916"/>
      <c r="E81" s="916"/>
      <c r="F81" s="916"/>
      <c r="G81" s="916"/>
      <c r="H81" s="916"/>
      <c r="I81" s="916"/>
      <c r="J81" s="916"/>
      <c r="K81" s="916"/>
      <c r="L81" s="916"/>
      <c r="M81" s="916"/>
      <c r="N81" s="916"/>
      <c r="O81" s="916"/>
      <c r="P81" s="917"/>
      <c r="Q81" s="918">
        <v>1521</v>
      </c>
      <c r="R81" s="873"/>
      <c r="S81" s="873"/>
      <c r="T81" s="873"/>
      <c r="U81" s="873"/>
      <c r="V81" s="873">
        <v>1413</v>
      </c>
      <c r="W81" s="873"/>
      <c r="X81" s="873"/>
      <c r="Y81" s="873"/>
      <c r="Z81" s="873"/>
      <c r="AA81" s="873">
        <v>109</v>
      </c>
      <c r="AB81" s="873"/>
      <c r="AC81" s="873"/>
      <c r="AD81" s="873"/>
      <c r="AE81" s="873"/>
      <c r="AF81" s="873">
        <v>109</v>
      </c>
      <c r="AG81" s="873"/>
      <c r="AH81" s="873"/>
      <c r="AI81" s="873"/>
      <c r="AJ81" s="873"/>
      <c r="AK81" s="873">
        <v>220</v>
      </c>
      <c r="AL81" s="873"/>
      <c r="AM81" s="873"/>
      <c r="AN81" s="873"/>
      <c r="AO81" s="873"/>
      <c r="AP81" s="873">
        <v>2249</v>
      </c>
      <c r="AQ81" s="873"/>
      <c r="AR81" s="873"/>
      <c r="AS81" s="873"/>
      <c r="AT81" s="873"/>
      <c r="AU81" s="873">
        <v>181</v>
      </c>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t="s">
        <v>607</v>
      </c>
      <c r="C82" s="916"/>
      <c r="D82" s="916"/>
      <c r="E82" s="916"/>
      <c r="F82" s="916"/>
      <c r="G82" s="916"/>
      <c r="H82" s="916"/>
      <c r="I82" s="916"/>
      <c r="J82" s="916"/>
      <c r="K82" s="916"/>
      <c r="L82" s="916"/>
      <c r="M82" s="916"/>
      <c r="N82" s="916"/>
      <c r="O82" s="916"/>
      <c r="P82" s="917"/>
      <c r="Q82" s="918">
        <v>10</v>
      </c>
      <c r="R82" s="873"/>
      <c r="S82" s="873"/>
      <c r="T82" s="873"/>
      <c r="U82" s="873"/>
      <c r="V82" s="873">
        <v>9</v>
      </c>
      <c r="W82" s="873"/>
      <c r="X82" s="873"/>
      <c r="Y82" s="873"/>
      <c r="Z82" s="873"/>
      <c r="AA82" s="873">
        <v>1</v>
      </c>
      <c r="AB82" s="873"/>
      <c r="AC82" s="873"/>
      <c r="AD82" s="873"/>
      <c r="AE82" s="873"/>
      <c r="AF82" s="873">
        <v>1</v>
      </c>
      <c r="AG82" s="873"/>
      <c r="AH82" s="873"/>
      <c r="AI82" s="873"/>
      <c r="AJ82" s="873"/>
      <c r="AK82" s="873" t="s">
        <v>590</v>
      </c>
      <c r="AL82" s="873"/>
      <c r="AM82" s="873"/>
      <c r="AN82" s="873"/>
      <c r="AO82" s="873"/>
      <c r="AP82" s="873" t="s">
        <v>590</v>
      </c>
      <c r="AQ82" s="873"/>
      <c r="AR82" s="873"/>
      <c r="AS82" s="873"/>
      <c r="AT82" s="873"/>
      <c r="AU82" s="873" t="s">
        <v>590</v>
      </c>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t="s">
        <v>608</v>
      </c>
      <c r="C83" s="916"/>
      <c r="D83" s="916"/>
      <c r="E83" s="916"/>
      <c r="F83" s="916"/>
      <c r="G83" s="916"/>
      <c r="H83" s="916"/>
      <c r="I83" s="916"/>
      <c r="J83" s="916"/>
      <c r="K83" s="916"/>
      <c r="L83" s="916"/>
      <c r="M83" s="916"/>
      <c r="N83" s="916"/>
      <c r="O83" s="916"/>
      <c r="P83" s="917"/>
      <c r="Q83" s="918">
        <v>30</v>
      </c>
      <c r="R83" s="873"/>
      <c r="S83" s="873"/>
      <c r="T83" s="873"/>
      <c r="U83" s="873"/>
      <c r="V83" s="873">
        <v>28</v>
      </c>
      <c r="W83" s="873"/>
      <c r="X83" s="873"/>
      <c r="Y83" s="873"/>
      <c r="Z83" s="873"/>
      <c r="AA83" s="873">
        <v>2</v>
      </c>
      <c r="AB83" s="873"/>
      <c r="AC83" s="873"/>
      <c r="AD83" s="873"/>
      <c r="AE83" s="873"/>
      <c r="AF83" s="873">
        <v>2</v>
      </c>
      <c r="AG83" s="873"/>
      <c r="AH83" s="873"/>
      <c r="AI83" s="873"/>
      <c r="AJ83" s="873"/>
      <c r="AK83" s="873">
        <v>1</v>
      </c>
      <c r="AL83" s="873"/>
      <c r="AM83" s="873"/>
      <c r="AN83" s="873"/>
      <c r="AO83" s="873"/>
      <c r="AP83" s="873" t="s">
        <v>590</v>
      </c>
      <c r="AQ83" s="873"/>
      <c r="AR83" s="873"/>
      <c r="AS83" s="873"/>
      <c r="AT83" s="873"/>
      <c r="AU83" s="873" t="s">
        <v>590</v>
      </c>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t="s">
        <v>609</v>
      </c>
      <c r="C84" s="916"/>
      <c r="D84" s="916"/>
      <c r="E84" s="916"/>
      <c r="F84" s="916"/>
      <c r="G84" s="916"/>
      <c r="H84" s="916"/>
      <c r="I84" s="916"/>
      <c r="J84" s="916"/>
      <c r="K84" s="916"/>
      <c r="L84" s="916"/>
      <c r="M84" s="916"/>
      <c r="N84" s="916"/>
      <c r="O84" s="916"/>
      <c r="P84" s="917"/>
      <c r="Q84" s="918">
        <v>52</v>
      </c>
      <c r="R84" s="873"/>
      <c r="S84" s="873"/>
      <c r="T84" s="873"/>
      <c r="U84" s="873"/>
      <c r="V84" s="873">
        <v>49</v>
      </c>
      <c r="W84" s="873"/>
      <c r="X84" s="873"/>
      <c r="Y84" s="873"/>
      <c r="Z84" s="873"/>
      <c r="AA84" s="873">
        <v>2</v>
      </c>
      <c r="AB84" s="873"/>
      <c r="AC84" s="873"/>
      <c r="AD84" s="873"/>
      <c r="AE84" s="873"/>
      <c r="AF84" s="873">
        <v>2</v>
      </c>
      <c r="AG84" s="873"/>
      <c r="AH84" s="873"/>
      <c r="AI84" s="873"/>
      <c r="AJ84" s="873"/>
      <c r="AK84" s="873">
        <v>2</v>
      </c>
      <c r="AL84" s="873"/>
      <c r="AM84" s="873"/>
      <c r="AN84" s="873"/>
      <c r="AO84" s="873"/>
      <c r="AP84" s="873">
        <v>19</v>
      </c>
      <c r="AQ84" s="873"/>
      <c r="AR84" s="873"/>
      <c r="AS84" s="873"/>
      <c r="AT84" s="873"/>
      <c r="AU84" s="873">
        <v>2</v>
      </c>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t="s">
        <v>610</v>
      </c>
      <c r="C85" s="916"/>
      <c r="D85" s="916"/>
      <c r="E85" s="916"/>
      <c r="F85" s="916"/>
      <c r="G85" s="916"/>
      <c r="H85" s="916"/>
      <c r="I85" s="916"/>
      <c r="J85" s="916"/>
      <c r="K85" s="916"/>
      <c r="L85" s="916"/>
      <c r="M85" s="916"/>
      <c r="N85" s="916"/>
      <c r="O85" s="916"/>
      <c r="P85" s="917"/>
      <c r="Q85" s="918">
        <v>264</v>
      </c>
      <c r="R85" s="873"/>
      <c r="S85" s="873"/>
      <c r="T85" s="873"/>
      <c r="U85" s="873"/>
      <c r="V85" s="873">
        <v>255</v>
      </c>
      <c r="W85" s="873"/>
      <c r="X85" s="873"/>
      <c r="Y85" s="873"/>
      <c r="Z85" s="873"/>
      <c r="AA85" s="873">
        <v>9</v>
      </c>
      <c r="AB85" s="873"/>
      <c r="AC85" s="873"/>
      <c r="AD85" s="873"/>
      <c r="AE85" s="873"/>
      <c r="AF85" s="873">
        <v>9</v>
      </c>
      <c r="AG85" s="873"/>
      <c r="AH85" s="873"/>
      <c r="AI85" s="873"/>
      <c r="AJ85" s="873"/>
      <c r="AK85" s="873">
        <v>16</v>
      </c>
      <c r="AL85" s="873"/>
      <c r="AM85" s="873"/>
      <c r="AN85" s="873"/>
      <c r="AO85" s="873"/>
      <c r="AP85" s="873" t="s">
        <v>590</v>
      </c>
      <c r="AQ85" s="873"/>
      <c r="AR85" s="873"/>
      <c r="AS85" s="873"/>
      <c r="AT85" s="873"/>
      <c r="AU85" s="873" t="s">
        <v>590</v>
      </c>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t="s">
        <v>611</v>
      </c>
      <c r="C86" s="916"/>
      <c r="D86" s="916"/>
      <c r="E86" s="916"/>
      <c r="F86" s="916"/>
      <c r="G86" s="916"/>
      <c r="H86" s="916"/>
      <c r="I86" s="916"/>
      <c r="J86" s="916"/>
      <c r="K86" s="916"/>
      <c r="L86" s="916"/>
      <c r="M86" s="916"/>
      <c r="N86" s="916"/>
      <c r="O86" s="916"/>
      <c r="P86" s="917"/>
      <c r="Q86" s="918">
        <v>103565</v>
      </c>
      <c r="R86" s="873"/>
      <c r="S86" s="873"/>
      <c r="T86" s="873"/>
      <c r="U86" s="873"/>
      <c r="V86" s="873">
        <v>101658</v>
      </c>
      <c r="W86" s="873"/>
      <c r="X86" s="873"/>
      <c r="Y86" s="873"/>
      <c r="Z86" s="873"/>
      <c r="AA86" s="873">
        <v>1907</v>
      </c>
      <c r="AB86" s="873"/>
      <c r="AC86" s="873"/>
      <c r="AD86" s="873"/>
      <c r="AE86" s="873"/>
      <c r="AF86" s="873">
        <v>1907</v>
      </c>
      <c r="AG86" s="873"/>
      <c r="AH86" s="873"/>
      <c r="AI86" s="873"/>
      <c r="AJ86" s="873"/>
      <c r="AK86" s="873">
        <v>382</v>
      </c>
      <c r="AL86" s="873"/>
      <c r="AM86" s="873"/>
      <c r="AN86" s="873"/>
      <c r="AO86" s="873"/>
      <c r="AP86" s="873" t="s">
        <v>613</v>
      </c>
      <c r="AQ86" s="873"/>
      <c r="AR86" s="873"/>
      <c r="AS86" s="873"/>
      <c r="AT86" s="873"/>
      <c r="AU86" s="873" t="s">
        <v>590</v>
      </c>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t="s">
        <v>612</v>
      </c>
      <c r="C87" s="925"/>
      <c r="D87" s="925"/>
      <c r="E87" s="925"/>
      <c r="F87" s="925"/>
      <c r="G87" s="925"/>
      <c r="H87" s="925"/>
      <c r="I87" s="925"/>
      <c r="J87" s="925"/>
      <c r="K87" s="925"/>
      <c r="L87" s="925"/>
      <c r="M87" s="925"/>
      <c r="N87" s="925"/>
      <c r="O87" s="925"/>
      <c r="P87" s="926"/>
      <c r="Q87" s="927">
        <v>4712</v>
      </c>
      <c r="R87" s="928"/>
      <c r="S87" s="928"/>
      <c r="T87" s="928"/>
      <c r="U87" s="928"/>
      <c r="V87" s="928">
        <v>4570</v>
      </c>
      <c r="W87" s="928"/>
      <c r="X87" s="928"/>
      <c r="Y87" s="928"/>
      <c r="Z87" s="928"/>
      <c r="AA87" s="928">
        <v>142</v>
      </c>
      <c r="AB87" s="928"/>
      <c r="AC87" s="928"/>
      <c r="AD87" s="928"/>
      <c r="AE87" s="928"/>
      <c r="AF87" s="928">
        <v>-78</v>
      </c>
      <c r="AG87" s="928"/>
      <c r="AH87" s="928"/>
      <c r="AI87" s="928"/>
      <c r="AJ87" s="928"/>
      <c r="AK87" s="928">
        <v>613</v>
      </c>
      <c r="AL87" s="928"/>
      <c r="AM87" s="928"/>
      <c r="AN87" s="928"/>
      <c r="AO87" s="928"/>
      <c r="AP87" s="928">
        <v>858</v>
      </c>
      <c r="AQ87" s="928"/>
      <c r="AR87" s="928"/>
      <c r="AS87" s="928"/>
      <c r="AT87" s="928"/>
      <c r="AU87" s="928">
        <v>718</v>
      </c>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387</v>
      </c>
      <c r="B88" s="832" t="s">
        <v>428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32" t="s">
        <v>429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437</v>
      </c>
      <c r="AB109" s="937"/>
      <c r="AC109" s="937"/>
      <c r="AD109" s="937"/>
      <c r="AE109" s="938"/>
      <c r="AF109" s="936" t="s">
        <v>304</v>
      </c>
      <c r="AG109" s="937"/>
      <c r="AH109" s="937"/>
      <c r="AI109" s="937"/>
      <c r="AJ109" s="938"/>
      <c r="AK109" s="936" t="s">
        <v>303</v>
      </c>
      <c r="AL109" s="937"/>
      <c r="AM109" s="937"/>
      <c r="AN109" s="937"/>
      <c r="AO109" s="938"/>
      <c r="AP109" s="936" t="s">
        <v>438</v>
      </c>
      <c r="AQ109" s="937"/>
      <c r="AR109" s="937"/>
      <c r="AS109" s="937"/>
      <c r="AT109" s="939"/>
      <c r="AU109" s="956" t="s">
        <v>436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437</v>
      </c>
      <c r="BR109" s="937"/>
      <c r="BS109" s="937"/>
      <c r="BT109" s="937"/>
      <c r="BU109" s="938"/>
      <c r="BV109" s="936" t="s">
        <v>304</v>
      </c>
      <c r="BW109" s="937"/>
      <c r="BX109" s="937"/>
      <c r="BY109" s="937"/>
      <c r="BZ109" s="938"/>
      <c r="CA109" s="936" t="s">
        <v>303</v>
      </c>
      <c r="CB109" s="937"/>
      <c r="CC109" s="937"/>
      <c r="CD109" s="937"/>
      <c r="CE109" s="938"/>
      <c r="CF109" s="957" t="s">
        <v>438</v>
      </c>
      <c r="CG109" s="957"/>
      <c r="CH109" s="957"/>
      <c r="CI109" s="957"/>
      <c r="CJ109" s="957"/>
      <c r="CK109" s="936" t="s">
        <v>439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437</v>
      </c>
      <c r="DH109" s="937"/>
      <c r="DI109" s="937"/>
      <c r="DJ109" s="937"/>
      <c r="DK109" s="938"/>
      <c r="DL109" s="936" t="s">
        <v>304</v>
      </c>
      <c r="DM109" s="937"/>
      <c r="DN109" s="937"/>
      <c r="DO109" s="937"/>
      <c r="DP109" s="938"/>
      <c r="DQ109" s="936" t="s">
        <v>303</v>
      </c>
      <c r="DR109" s="937"/>
      <c r="DS109" s="937"/>
      <c r="DT109" s="937"/>
      <c r="DU109" s="938"/>
      <c r="DV109" s="936" t="s">
        <v>438</v>
      </c>
      <c r="DW109" s="937"/>
      <c r="DX109" s="937"/>
      <c r="DY109" s="937"/>
      <c r="DZ109" s="939"/>
    </row>
    <row r="110" spans="1:131" s="246" customFormat="1" ht="26.25" customHeight="1" x14ac:dyDescent="0.15">
      <c r="A110" s="940" t="s">
        <v>440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1004643</v>
      </c>
      <c r="AB110" s="944"/>
      <c r="AC110" s="944"/>
      <c r="AD110" s="944"/>
      <c r="AE110" s="945"/>
      <c r="AF110" s="946">
        <v>1067447</v>
      </c>
      <c r="AG110" s="944"/>
      <c r="AH110" s="944"/>
      <c r="AI110" s="944"/>
      <c r="AJ110" s="945"/>
      <c r="AK110" s="946">
        <v>1114819</v>
      </c>
      <c r="AL110" s="944"/>
      <c r="AM110" s="944"/>
      <c r="AN110" s="944"/>
      <c r="AO110" s="945"/>
      <c r="AP110" s="947">
        <v>24.3</v>
      </c>
      <c r="AQ110" s="948"/>
      <c r="AR110" s="948"/>
      <c r="AS110" s="948"/>
      <c r="AT110" s="949"/>
      <c r="AU110" s="950" t="s">
        <v>73</v>
      </c>
      <c r="AV110" s="951"/>
      <c r="AW110" s="951"/>
      <c r="AX110" s="951"/>
      <c r="AY110" s="951"/>
      <c r="AZ110" s="992" t="s">
        <v>441</v>
      </c>
      <c r="BA110" s="941"/>
      <c r="BB110" s="941"/>
      <c r="BC110" s="941"/>
      <c r="BD110" s="941"/>
      <c r="BE110" s="941"/>
      <c r="BF110" s="941"/>
      <c r="BG110" s="941"/>
      <c r="BH110" s="941"/>
      <c r="BI110" s="941"/>
      <c r="BJ110" s="941"/>
      <c r="BK110" s="941"/>
      <c r="BL110" s="941"/>
      <c r="BM110" s="941"/>
      <c r="BN110" s="941"/>
      <c r="BO110" s="941"/>
      <c r="BP110" s="942"/>
      <c r="BQ110" s="978">
        <v>11584089</v>
      </c>
      <c r="BR110" s="979"/>
      <c r="BS110" s="979"/>
      <c r="BT110" s="979"/>
      <c r="BU110" s="979"/>
      <c r="BV110" s="979">
        <v>11839074</v>
      </c>
      <c r="BW110" s="979"/>
      <c r="BX110" s="979"/>
      <c r="BY110" s="979"/>
      <c r="BZ110" s="979"/>
      <c r="CA110" s="979">
        <v>13234416</v>
      </c>
      <c r="CB110" s="979"/>
      <c r="CC110" s="979"/>
      <c r="CD110" s="979"/>
      <c r="CE110" s="979"/>
      <c r="CF110" s="993">
        <v>288.2</v>
      </c>
      <c r="CG110" s="994"/>
      <c r="CH110" s="994"/>
      <c r="CI110" s="994"/>
      <c r="CJ110" s="994"/>
      <c r="CK110" s="995" t="s">
        <v>442</v>
      </c>
      <c r="CL110" s="996"/>
      <c r="CM110" s="975" t="s">
        <v>443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419</v>
      </c>
      <c r="DH110" s="979"/>
      <c r="DI110" s="979"/>
      <c r="DJ110" s="979"/>
      <c r="DK110" s="979"/>
      <c r="DL110" s="979" t="s">
        <v>419</v>
      </c>
      <c r="DM110" s="979"/>
      <c r="DN110" s="979"/>
      <c r="DO110" s="979"/>
      <c r="DP110" s="979"/>
      <c r="DQ110" s="979" t="s">
        <v>444</v>
      </c>
      <c r="DR110" s="979"/>
      <c r="DS110" s="979"/>
      <c r="DT110" s="979"/>
      <c r="DU110" s="979"/>
      <c r="DV110" s="980" t="s">
        <v>445</v>
      </c>
      <c r="DW110" s="980"/>
      <c r="DX110" s="980"/>
      <c r="DY110" s="980"/>
      <c r="DZ110" s="981"/>
    </row>
    <row r="111" spans="1:131" s="246" customFormat="1" ht="26.25" customHeight="1" x14ac:dyDescent="0.15">
      <c r="A111" s="982" t="s">
        <v>446</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419</v>
      </c>
      <c r="AB111" s="986"/>
      <c r="AC111" s="986"/>
      <c r="AD111" s="986"/>
      <c r="AE111" s="987"/>
      <c r="AF111" s="988" t="s">
        <v>444</v>
      </c>
      <c r="AG111" s="986"/>
      <c r="AH111" s="986"/>
      <c r="AI111" s="986"/>
      <c r="AJ111" s="987"/>
      <c r="AK111" s="988" t="s">
        <v>419</v>
      </c>
      <c r="AL111" s="986"/>
      <c r="AM111" s="986"/>
      <c r="AN111" s="986"/>
      <c r="AO111" s="987"/>
      <c r="AP111" s="989" t="s">
        <v>445</v>
      </c>
      <c r="AQ111" s="990"/>
      <c r="AR111" s="990"/>
      <c r="AS111" s="990"/>
      <c r="AT111" s="991"/>
      <c r="AU111" s="952"/>
      <c r="AV111" s="953"/>
      <c r="AW111" s="953"/>
      <c r="AX111" s="953"/>
      <c r="AY111" s="953"/>
      <c r="AZ111" s="1001" t="s">
        <v>447</v>
      </c>
      <c r="BA111" s="1002"/>
      <c r="BB111" s="1002"/>
      <c r="BC111" s="1002"/>
      <c r="BD111" s="1002"/>
      <c r="BE111" s="1002"/>
      <c r="BF111" s="1002"/>
      <c r="BG111" s="1002"/>
      <c r="BH111" s="1002"/>
      <c r="BI111" s="1002"/>
      <c r="BJ111" s="1002"/>
      <c r="BK111" s="1002"/>
      <c r="BL111" s="1002"/>
      <c r="BM111" s="1002"/>
      <c r="BN111" s="1002"/>
      <c r="BO111" s="1002"/>
      <c r="BP111" s="1003"/>
      <c r="BQ111" s="971">
        <v>122528</v>
      </c>
      <c r="BR111" s="972"/>
      <c r="BS111" s="972"/>
      <c r="BT111" s="972"/>
      <c r="BU111" s="972"/>
      <c r="BV111" s="972">
        <v>114966</v>
      </c>
      <c r="BW111" s="972"/>
      <c r="BX111" s="972"/>
      <c r="BY111" s="972"/>
      <c r="BZ111" s="972"/>
      <c r="CA111" s="972">
        <v>107351</v>
      </c>
      <c r="CB111" s="972"/>
      <c r="CC111" s="972"/>
      <c r="CD111" s="972"/>
      <c r="CE111" s="972"/>
      <c r="CF111" s="966">
        <v>2.2999999999999998</v>
      </c>
      <c r="CG111" s="967"/>
      <c r="CH111" s="967"/>
      <c r="CI111" s="967"/>
      <c r="CJ111" s="967"/>
      <c r="CK111" s="997"/>
      <c r="CL111" s="998"/>
      <c r="CM111" s="968" t="s">
        <v>448</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419</v>
      </c>
      <c r="DH111" s="972"/>
      <c r="DI111" s="972"/>
      <c r="DJ111" s="972"/>
      <c r="DK111" s="972"/>
      <c r="DL111" s="972" t="s">
        <v>419</v>
      </c>
      <c r="DM111" s="972"/>
      <c r="DN111" s="972"/>
      <c r="DO111" s="972"/>
      <c r="DP111" s="972"/>
      <c r="DQ111" s="972" t="s">
        <v>444</v>
      </c>
      <c r="DR111" s="972"/>
      <c r="DS111" s="972"/>
      <c r="DT111" s="972"/>
      <c r="DU111" s="972"/>
      <c r="DV111" s="973" t="s">
        <v>419</v>
      </c>
      <c r="DW111" s="973"/>
      <c r="DX111" s="973"/>
      <c r="DY111" s="973"/>
      <c r="DZ111" s="974"/>
    </row>
    <row r="112" spans="1:131" s="246" customFormat="1" ht="26.25" customHeight="1" x14ac:dyDescent="0.15">
      <c r="A112" s="1004" t="s">
        <v>449</v>
      </c>
      <c r="B112" s="1005"/>
      <c r="C112" s="1002" t="s">
        <v>450</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445</v>
      </c>
      <c r="AB112" s="1011"/>
      <c r="AC112" s="1011"/>
      <c r="AD112" s="1011"/>
      <c r="AE112" s="1012"/>
      <c r="AF112" s="1013" t="s">
        <v>445</v>
      </c>
      <c r="AG112" s="1011"/>
      <c r="AH112" s="1011"/>
      <c r="AI112" s="1011"/>
      <c r="AJ112" s="1012"/>
      <c r="AK112" s="1013" t="s">
        <v>445</v>
      </c>
      <c r="AL112" s="1011"/>
      <c r="AM112" s="1011"/>
      <c r="AN112" s="1011"/>
      <c r="AO112" s="1012"/>
      <c r="AP112" s="1014" t="s">
        <v>445</v>
      </c>
      <c r="AQ112" s="1015"/>
      <c r="AR112" s="1015"/>
      <c r="AS112" s="1015"/>
      <c r="AT112" s="1016"/>
      <c r="AU112" s="952"/>
      <c r="AV112" s="953"/>
      <c r="AW112" s="953"/>
      <c r="AX112" s="953"/>
      <c r="AY112" s="953"/>
      <c r="AZ112" s="1001" t="s">
        <v>451</v>
      </c>
      <c r="BA112" s="1002"/>
      <c r="BB112" s="1002"/>
      <c r="BC112" s="1002"/>
      <c r="BD112" s="1002"/>
      <c r="BE112" s="1002"/>
      <c r="BF112" s="1002"/>
      <c r="BG112" s="1002"/>
      <c r="BH112" s="1002"/>
      <c r="BI112" s="1002"/>
      <c r="BJ112" s="1002"/>
      <c r="BK112" s="1002"/>
      <c r="BL112" s="1002"/>
      <c r="BM112" s="1002"/>
      <c r="BN112" s="1002"/>
      <c r="BO112" s="1002"/>
      <c r="BP112" s="1003"/>
      <c r="BQ112" s="971">
        <v>8826246</v>
      </c>
      <c r="BR112" s="972"/>
      <c r="BS112" s="972"/>
      <c r="BT112" s="972"/>
      <c r="BU112" s="972"/>
      <c r="BV112" s="972">
        <v>8401459</v>
      </c>
      <c r="BW112" s="972"/>
      <c r="BX112" s="972"/>
      <c r="BY112" s="972"/>
      <c r="BZ112" s="972"/>
      <c r="CA112" s="972">
        <v>7925266</v>
      </c>
      <c r="CB112" s="972"/>
      <c r="CC112" s="972"/>
      <c r="CD112" s="972"/>
      <c r="CE112" s="972"/>
      <c r="CF112" s="966">
        <v>172.6</v>
      </c>
      <c r="CG112" s="967"/>
      <c r="CH112" s="967"/>
      <c r="CI112" s="967"/>
      <c r="CJ112" s="967"/>
      <c r="CK112" s="997"/>
      <c r="CL112" s="998"/>
      <c r="CM112" s="968" t="s">
        <v>452</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445</v>
      </c>
      <c r="DH112" s="972"/>
      <c r="DI112" s="972"/>
      <c r="DJ112" s="972"/>
      <c r="DK112" s="972"/>
      <c r="DL112" s="972" t="s">
        <v>445</v>
      </c>
      <c r="DM112" s="972"/>
      <c r="DN112" s="972"/>
      <c r="DO112" s="972"/>
      <c r="DP112" s="972"/>
      <c r="DQ112" s="972" t="s">
        <v>445</v>
      </c>
      <c r="DR112" s="972"/>
      <c r="DS112" s="972"/>
      <c r="DT112" s="972"/>
      <c r="DU112" s="972"/>
      <c r="DV112" s="973" t="s">
        <v>445</v>
      </c>
      <c r="DW112" s="973"/>
      <c r="DX112" s="973"/>
      <c r="DY112" s="973"/>
      <c r="DZ112" s="974"/>
    </row>
    <row r="113" spans="1:130" s="246" customFormat="1" ht="26.25" customHeight="1" x14ac:dyDescent="0.15">
      <c r="A113" s="1006"/>
      <c r="B113" s="1007"/>
      <c r="C113" s="1002" t="s">
        <v>453</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515125</v>
      </c>
      <c r="AB113" s="986"/>
      <c r="AC113" s="986"/>
      <c r="AD113" s="986"/>
      <c r="AE113" s="987"/>
      <c r="AF113" s="988">
        <v>533600</v>
      </c>
      <c r="AG113" s="986"/>
      <c r="AH113" s="986"/>
      <c r="AI113" s="986"/>
      <c r="AJ113" s="987"/>
      <c r="AK113" s="988">
        <v>556503</v>
      </c>
      <c r="AL113" s="986"/>
      <c r="AM113" s="986"/>
      <c r="AN113" s="986"/>
      <c r="AO113" s="987"/>
      <c r="AP113" s="989">
        <v>12.1</v>
      </c>
      <c r="AQ113" s="990"/>
      <c r="AR113" s="990"/>
      <c r="AS113" s="990"/>
      <c r="AT113" s="991"/>
      <c r="AU113" s="952"/>
      <c r="AV113" s="953"/>
      <c r="AW113" s="953"/>
      <c r="AX113" s="953"/>
      <c r="AY113" s="953"/>
      <c r="AZ113" s="1001" t="s">
        <v>454</v>
      </c>
      <c r="BA113" s="1002"/>
      <c r="BB113" s="1002"/>
      <c r="BC113" s="1002"/>
      <c r="BD113" s="1002"/>
      <c r="BE113" s="1002"/>
      <c r="BF113" s="1002"/>
      <c r="BG113" s="1002"/>
      <c r="BH113" s="1002"/>
      <c r="BI113" s="1002"/>
      <c r="BJ113" s="1002"/>
      <c r="BK113" s="1002"/>
      <c r="BL113" s="1002"/>
      <c r="BM113" s="1002"/>
      <c r="BN113" s="1002"/>
      <c r="BO113" s="1002"/>
      <c r="BP113" s="1003"/>
      <c r="BQ113" s="971">
        <v>1298219</v>
      </c>
      <c r="BR113" s="972"/>
      <c r="BS113" s="972"/>
      <c r="BT113" s="972"/>
      <c r="BU113" s="972"/>
      <c r="BV113" s="972">
        <v>1187861</v>
      </c>
      <c r="BW113" s="972"/>
      <c r="BX113" s="972"/>
      <c r="BY113" s="972"/>
      <c r="BZ113" s="972"/>
      <c r="CA113" s="972">
        <v>1065298</v>
      </c>
      <c r="CB113" s="972"/>
      <c r="CC113" s="972"/>
      <c r="CD113" s="972"/>
      <c r="CE113" s="972"/>
      <c r="CF113" s="966">
        <v>23.2</v>
      </c>
      <c r="CG113" s="967"/>
      <c r="CH113" s="967"/>
      <c r="CI113" s="967"/>
      <c r="CJ113" s="967"/>
      <c r="CK113" s="997"/>
      <c r="CL113" s="998"/>
      <c r="CM113" s="968" t="s">
        <v>455</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445</v>
      </c>
      <c r="DH113" s="1011"/>
      <c r="DI113" s="1011"/>
      <c r="DJ113" s="1011"/>
      <c r="DK113" s="1012"/>
      <c r="DL113" s="1013" t="s">
        <v>445</v>
      </c>
      <c r="DM113" s="1011"/>
      <c r="DN113" s="1011"/>
      <c r="DO113" s="1011"/>
      <c r="DP113" s="1012"/>
      <c r="DQ113" s="1013" t="s">
        <v>419</v>
      </c>
      <c r="DR113" s="1011"/>
      <c r="DS113" s="1011"/>
      <c r="DT113" s="1011"/>
      <c r="DU113" s="1012"/>
      <c r="DV113" s="1014" t="s">
        <v>445</v>
      </c>
      <c r="DW113" s="1015"/>
      <c r="DX113" s="1015"/>
      <c r="DY113" s="1015"/>
      <c r="DZ113" s="1016"/>
    </row>
    <row r="114" spans="1:130" s="246" customFormat="1" ht="26.25" customHeight="1" x14ac:dyDescent="0.15">
      <c r="A114" s="1006"/>
      <c r="B114" s="1007"/>
      <c r="C114" s="1002" t="s">
        <v>456</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93123</v>
      </c>
      <c r="AB114" s="1011"/>
      <c r="AC114" s="1011"/>
      <c r="AD114" s="1011"/>
      <c r="AE114" s="1012"/>
      <c r="AF114" s="1013">
        <v>61089</v>
      </c>
      <c r="AG114" s="1011"/>
      <c r="AH114" s="1011"/>
      <c r="AI114" s="1011"/>
      <c r="AJ114" s="1012"/>
      <c r="AK114" s="1013">
        <v>61598</v>
      </c>
      <c r="AL114" s="1011"/>
      <c r="AM114" s="1011"/>
      <c r="AN114" s="1011"/>
      <c r="AO114" s="1012"/>
      <c r="AP114" s="1014">
        <v>1.3</v>
      </c>
      <c r="AQ114" s="1015"/>
      <c r="AR114" s="1015"/>
      <c r="AS114" s="1015"/>
      <c r="AT114" s="1016"/>
      <c r="AU114" s="952"/>
      <c r="AV114" s="953"/>
      <c r="AW114" s="953"/>
      <c r="AX114" s="953"/>
      <c r="AY114" s="953"/>
      <c r="AZ114" s="1001" t="s">
        <v>457</v>
      </c>
      <c r="BA114" s="1002"/>
      <c r="BB114" s="1002"/>
      <c r="BC114" s="1002"/>
      <c r="BD114" s="1002"/>
      <c r="BE114" s="1002"/>
      <c r="BF114" s="1002"/>
      <c r="BG114" s="1002"/>
      <c r="BH114" s="1002"/>
      <c r="BI114" s="1002"/>
      <c r="BJ114" s="1002"/>
      <c r="BK114" s="1002"/>
      <c r="BL114" s="1002"/>
      <c r="BM114" s="1002"/>
      <c r="BN114" s="1002"/>
      <c r="BO114" s="1002"/>
      <c r="BP114" s="1003"/>
      <c r="BQ114" s="971">
        <v>1571854</v>
      </c>
      <c r="BR114" s="972"/>
      <c r="BS114" s="972"/>
      <c r="BT114" s="972"/>
      <c r="BU114" s="972"/>
      <c r="BV114" s="972">
        <v>1683711</v>
      </c>
      <c r="BW114" s="972"/>
      <c r="BX114" s="972"/>
      <c r="BY114" s="972"/>
      <c r="BZ114" s="972"/>
      <c r="CA114" s="972">
        <v>1684116</v>
      </c>
      <c r="CB114" s="972"/>
      <c r="CC114" s="972"/>
      <c r="CD114" s="972"/>
      <c r="CE114" s="972"/>
      <c r="CF114" s="966">
        <v>36.700000000000003</v>
      </c>
      <c r="CG114" s="967"/>
      <c r="CH114" s="967"/>
      <c r="CI114" s="967"/>
      <c r="CJ114" s="967"/>
      <c r="CK114" s="997"/>
      <c r="CL114" s="998"/>
      <c r="CM114" s="968" t="s">
        <v>458</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445</v>
      </c>
      <c r="DH114" s="1011"/>
      <c r="DI114" s="1011"/>
      <c r="DJ114" s="1011"/>
      <c r="DK114" s="1012"/>
      <c r="DL114" s="1013" t="s">
        <v>419</v>
      </c>
      <c r="DM114" s="1011"/>
      <c r="DN114" s="1011"/>
      <c r="DO114" s="1011"/>
      <c r="DP114" s="1012"/>
      <c r="DQ114" s="1013" t="s">
        <v>445</v>
      </c>
      <c r="DR114" s="1011"/>
      <c r="DS114" s="1011"/>
      <c r="DT114" s="1011"/>
      <c r="DU114" s="1012"/>
      <c r="DV114" s="1014" t="s">
        <v>445</v>
      </c>
      <c r="DW114" s="1015"/>
      <c r="DX114" s="1015"/>
      <c r="DY114" s="1015"/>
      <c r="DZ114" s="1016"/>
    </row>
    <row r="115" spans="1:130" s="246" customFormat="1" ht="26.25" customHeight="1" x14ac:dyDescent="0.15">
      <c r="A115" s="1006"/>
      <c r="B115" s="1007"/>
      <c r="C115" s="1002" t="s">
        <v>459</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9652</v>
      </c>
      <c r="AB115" s="986"/>
      <c r="AC115" s="986"/>
      <c r="AD115" s="986"/>
      <c r="AE115" s="987"/>
      <c r="AF115" s="988">
        <v>9620</v>
      </c>
      <c r="AG115" s="986"/>
      <c r="AH115" s="986"/>
      <c r="AI115" s="986"/>
      <c r="AJ115" s="987"/>
      <c r="AK115" s="988">
        <v>9656</v>
      </c>
      <c r="AL115" s="986"/>
      <c r="AM115" s="986"/>
      <c r="AN115" s="986"/>
      <c r="AO115" s="987"/>
      <c r="AP115" s="989">
        <v>0.2</v>
      </c>
      <c r="AQ115" s="990"/>
      <c r="AR115" s="990"/>
      <c r="AS115" s="990"/>
      <c r="AT115" s="991"/>
      <c r="AU115" s="952"/>
      <c r="AV115" s="953"/>
      <c r="AW115" s="953"/>
      <c r="AX115" s="953"/>
      <c r="AY115" s="953"/>
      <c r="AZ115" s="1001" t="s">
        <v>460</v>
      </c>
      <c r="BA115" s="1002"/>
      <c r="BB115" s="1002"/>
      <c r="BC115" s="1002"/>
      <c r="BD115" s="1002"/>
      <c r="BE115" s="1002"/>
      <c r="BF115" s="1002"/>
      <c r="BG115" s="1002"/>
      <c r="BH115" s="1002"/>
      <c r="BI115" s="1002"/>
      <c r="BJ115" s="1002"/>
      <c r="BK115" s="1002"/>
      <c r="BL115" s="1002"/>
      <c r="BM115" s="1002"/>
      <c r="BN115" s="1002"/>
      <c r="BO115" s="1002"/>
      <c r="BP115" s="1003"/>
      <c r="BQ115" s="971">
        <v>38</v>
      </c>
      <c r="BR115" s="972"/>
      <c r="BS115" s="972"/>
      <c r="BT115" s="972"/>
      <c r="BU115" s="972"/>
      <c r="BV115" s="972">
        <v>29</v>
      </c>
      <c r="BW115" s="972"/>
      <c r="BX115" s="972"/>
      <c r="BY115" s="972"/>
      <c r="BZ115" s="972"/>
      <c r="CA115" s="972">
        <v>19</v>
      </c>
      <c r="CB115" s="972"/>
      <c r="CC115" s="972"/>
      <c r="CD115" s="972"/>
      <c r="CE115" s="972"/>
      <c r="CF115" s="966">
        <v>0</v>
      </c>
      <c r="CG115" s="967"/>
      <c r="CH115" s="967"/>
      <c r="CI115" s="967"/>
      <c r="CJ115" s="967"/>
      <c r="CK115" s="997"/>
      <c r="CL115" s="998"/>
      <c r="CM115" s="1001" t="s">
        <v>461</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445</v>
      </c>
      <c r="DH115" s="1011"/>
      <c r="DI115" s="1011"/>
      <c r="DJ115" s="1011"/>
      <c r="DK115" s="1012"/>
      <c r="DL115" s="1013" t="s">
        <v>445</v>
      </c>
      <c r="DM115" s="1011"/>
      <c r="DN115" s="1011"/>
      <c r="DO115" s="1011"/>
      <c r="DP115" s="1012"/>
      <c r="DQ115" s="1013" t="s">
        <v>445</v>
      </c>
      <c r="DR115" s="1011"/>
      <c r="DS115" s="1011"/>
      <c r="DT115" s="1011"/>
      <c r="DU115" s="1012"/>
      <c r="DV115" s="1014" t="s">
        <v>419</v>
      </c>
      <c r="DW115" s="1015"/>
      <c r="DX115" s="1015"/>
      <c r="DY115" s="1015"/>
      <c r="DZ115" s="1016"/>
    </row>
    <row r="116" spans="1:130" s="246" customFormat="1" ht="26.25" customHeight="1" x14ac:dyDescent="0.15">
      <c r="A116" s="1008"/>
      <c r="B116" s="1009"/>
      <c r="C116" s="1017" t="s">
        <v>462</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445</v>
      </c>
      <c r="AB116" s="1011"/>
      <c r="AC116" s="1011"/>
      <c r="AD116" s="1011"/>
      <c r="AE116" s="1012"/>
      <c r="AF116" s="1013" t="s">
        <v>445</v>
      </c>
      <c r="AG116" s="1011"/>
      <c r="AH116" s="1011"/>
      <c r="AI116" s="1011"/>
      <c r="AJ116" s="1012"/>
      <c r="AK116" s="1013" t="s">
        <v>445</v>
      </c>
      <c r="AL116" s="1011"/>
      <c r="AM116" s="1011"/>
      <c r="AN116" s="1011"/>
      <c r="AO116" s="1012"/>
      <c r="AP116" s="1014" t="s">
        <v>445</v>
      </c>
      <c r="AQ116" s="1015"/>
      <c r="AR116" s="1015"/>
      <c r="AS116" s="1015"/>
      <c r="AT116" s="1016"/>
      <c r="AU116" s="952"/>
      <c r="AV116" s="953"/>
      <c r="AW116" s="953"/>
      <c r="AX116" s="953"/>
      <c r="AY116" s="953"/>
      <c r="AZ116" s="1019" t="s">
        <v>463</v>
      </c>
      <c r="BA116" s="1020"/>
      <c r="BB116" s="1020"/>
      <c r="BC116" s="1020"/>
      <c r="BD116" s="1020"/>
      <c r="BE116" s="1020"/>
      <c r="BF116" s="1020"/>
      <c r="BG116" s="1020"/>
      <c r="BH116" s="1020"/>
      <c r="BI116" s="1020"/>
      <c r="BJ116" s="1020"/>
      <c r="BK116" s="1020"/>
      <c r="BL116" s="1020"/>
      <c r="BM116" s="1020"/>
      <c r="BN116" s="1020"/>
      <c r="BO116" s="1020"/>
      <c r="BP116" s="1021"/>
      <c r="BQ116" s="971" t="s">
        <v>445</v>
      </c>
      <c r="BR116" s="972"/>
      <c r="BS116" s="972"/>
      <c r="BT116" s="972"/>
      <c r="BU116" s="972"/>
      <c r="BV116" s="972" t="s">
        <v>445</v>
      </c>
      <c r="BW116" s="972"/>
      <c r="BX116" s="972"/>
      <c r="BY116" s="972"/>
      <c r="BZ116" s="972"/>
      <c r="CA116" s="972" t="s">
        <v>445</v>
      </c>
      <c r="CB116" s="972"/>
      <c r="CC116" s="972"/>
      <c r="CD116" s="972"/>
      <c r="CE116" s="972"/>
      <c r="CF116" s="966" t="s">
        <v>445</v>
      </c>
      <c r="CG116" s="967"/>
      <c r="CH116" s="967"/>
      <c r="CI116" s="967"/>
      <c r="CJ116" s="967"/>
      <c r="CK116" s="997"/>
      <c r="CL116" s="998"/>
      <c r="CM116" s="968" t="s">
        <v>464</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445</v>
      </c>
      <c r="DH116" s="1011"/>
      <c r="DI116" s="1011"/>
      <c r="DJ116" s="1011"/>
      <c r="DK116" s="1012"/>
      <c r="DL116" s="1013" t="s">
        <v>445</v>
      </c>
      <c r="DM116" s="1011"/>
      <c r="DN116" s="1011"/>
      <c r="DO116" s="1011"/>
      <c r="DP116" s="1012"/>
      <c r="DQ116" s="1013" t="s">
        <v>419</v>
      </c>
      <c r="DR116" s="1011"/>
      <c r="DS116" s="1011"/>
      <c r="DT116" s="1011"/>
      <c r="DU116" s="1012"/>
      <c r="DV116" s="1014" t="s">
        <v>445</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465</v>
      </c>
      <c r="Z117" s="938"/>
      <c r="AA117" s="1028">
        <v>1622543</v>
      </c>
      <c r="AB117" s="1029"/>
      <c r="AC117" s="1029"/>
      <c r="AD117" s="1029"/>
      <c r="AE117" s="1030"/>
      <c r="AF117" s="1031">
        <v>1671756</v>
      </c>
      <c r="AG117" s="1029"/>
      <c r="AH117" s="1029"/>
      <c r="AI117" s="1029"/>
      <c r="AJ117" s="1030"/>
      <c r="AK117" s="1031">
        <v>1742576</v>
      </c>
      <c r="AL117" s="1029"/>
      <c r="AM117" s="1029"/>
      <c r="AN117" s="1029"/>
      <c r="AO117" s="1030"/>
      <c r="AP117" s="1032"/>
      <c r="AQ117" s="1033"/>
      <c r="AR117" s="1033"/>
      <c r="AS117" s="1033"/>
      <c r="AT117" s="1034"/>
      <c r="AU117" s="952"/>
      <c r="AV117" s="953"/>
      <c r="AW117" s="953"/>
      <c r="AX117" s="953"/>
      <c r="AY117" s="953"/>
      <c r="AZ117" s="1019" t="s">
        <v>466</v>
      </c>
      <c r="BA117" s="1020"/>
      <c r="BB117" s="1020"/>
      <c r="BC117" s="1020"/>
      <c r="BD117" s="1020"/>
      <c r="BE117" s="1020"/>
      <c r="BF117" s="1020"/>
      <c r="BG117" s="1020"/>
      <c r="BH117" s="1020"/>
      <c r="BI117" s="1020"/>
      <c r="BJ117" s="1020"/>
      <c r="BK117" s="1020"/>
      <c r="BL117" s="1020"/>
      <c r="BM117" s="1020"/>
      <c r="BN117" s="1020"/>
      <c r="BO117" s="1020"/>
      <c r="BP117" s="1021"/>
      <c r="BQ117" s="971" t="s">
        <v>467</v>
      </c>
      <c r="BR117" s="972"/>
      <c r="BS117" s="972"/>
      <c r="BT117" s="972"/>
      <c r="BU117" s="972"/>
      <c r="BV117" s="972" t="s">
        <v>468</v>
      </c>
      <c r="BW117" s="972"/>
      <c r="BX117" s="972"/>
      <c r="BY117" s="972"/>
      <c r="BZ117" s="972"/>
      <c r="CA117" s="972" t="s">
        <v>172</v>
      </c>
      <c r="CB117" s="972"/>
      <c r="CC117" s="972"/>
      <c r="CD117" s="972"/>
      <c r="CE117" s="972"/>
      <c r="CF117" s="966" t="s">
        <v>469</v>
      </c>
      <c r="CG117" s="967"/>
      <c r="CH117" s="967"/>
      <c r="CI117" s="967"/>
      <c r="CJ117" s="967"/>
      <c r="CK117" s="997"/>
      <c r="CL117" s="998"/>
      <c r="CM117" s="968" t="s">
        <v>470</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471</v>
      </c>
      <c r="DH117" s="1011"/>
      <c r="DI117" s="1011"/>
      <c r="DJ117" s="1011"/>
      <c r="DK117" s="1012"/>
      <c r="DL117" s="1013" t="s">
        <v>467</v>
      </c>
      <c r="DM117" s="1011"/>
      <c r="DN117" s="1011"/>
      <c r="DO117" s="1011"/>
      <c r="DP117" s="1012"/>
      <c r="DQ117" s="1013" t="s">
        <v>172</v>
      </c>
      <c r="DR117" s="1011"/>
      <c r="DS117" s="1011"/>
      <c r="DT117" s="1011"/>
      <c r="DU117" s="1012"/>
      <c r="DV117" s="1014" t="s">
        <v>172</v>
      </c>
      <c r="DW117" s="1015"/>
      <c r="DX117" s="1015"/>
      <c r="DY117" s="1015"/>
      <c r="DZ117" s="1016"/>
    </row>
    <row r="118" spans="1:130" s="246" customFormat="1" ht="26.25" customHeight="1" x14ac:dyDescent="0.15">
      <c r="A118" s="956" t="s">
        <v>439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437</v>
      </c>
      <c r="AB118" s="937"/>
      <c r="AC118" s="937"/>
      <c r="AD118" s="937"/>
      <c r="AE118" s="938"/>
      <c r="AF118" s="936" t="s">
        <v>304</v>
      </c>
      <c r="AG118" s="937"/>
      <c r="AH118" s="937"/>
      <c r="AI118" s="937"/>
      <c r="AJ118" s="938"/>
      <c r="AK118" s="936" t="s">
        <v>303</v>
      </c>
      <c r="AL118" s="937"/>
      <c r="AM118" s="937"/>
      <c r="AN118" s="937"/>
      <c r="AO118" s="938"/>
      <c r="AP118" s="1023" t="s">
        <v>438</v>
      </c>
      <c r="AQ118" s="1024"/>
      <c r="AR118" s="1024"/>
      <c r="AS118" s="1024"/>
      <c r="AT118" s="1025"/>
      <c r="AU118" s="952"/>
      <c r="AV118" s="953"/>
      <c r="AW118" s="953"/>
      <c r="AX118" s="953"/>
      <c r="AY118" s="953"/>
      <c r="AZ118" s="1026" t="s">
        <v>472</v>
      </c>
      <c r="BA118" s="1017"/>
      <c r="BB118" s="1017"/>
      <c r="BC118" s="1017"/>
      <c r="BD118" s="1017"/>
      <c r="BE118" s="1017"/>
      <c r="BF118" s="1017"/>
      <c r="BG118" s="1017"/>
      <c r="BH118" s="1017"/>
      <c r="BI118" s="1017"/>
      <c r="BJ118" s="1017"/>
      <c r="BK118" s="1017"/>
      <c r="BL118" s="1017"/>
      <c r="BM118" s="1017"/>
      <c r="BN118" s="1017"/>
      <c r="BO118" s="1017"/>
      <c r="BP118" s="1018"/>
      <c r="BQ118" s="1049">
        <v>162741</v>
      </c>
      <c r="BR118" s="1050"/>
      <c r="BS118" s="1050"/>
      <c r="BT118" s="1050"/>
      <c r="BU118" s="1050"/>
      <c r="BV118" s="1050">
        <v>243761</v>
      </c>
      <c r="BW118" s="1050"/>
      <c r="BX118" s="1050"/>
      <c r="BY118" s="1050"/>
      <c r="BZ118" s="1050"/>
      <c r="CA118" s="1050">
        <v>38813</v>
      </c>
      <c r="CB118" s="1050"/>
      <c r="CC118" s="1050"/>
      <c r="CD118" s="1050"/>
      <c r="CE118" s="1050"/>
      <c r="CF118" s="966">
        <v>0.8</v>
      </c>
      <c r="CG118" s="967"/>
      <c r="CH118" s="967"/>
      <c r="CI118" s="967"/>
      <c r="CJ118" s="967"/>
      <c r="CK118" s="997"/>
      <c r="CL118" s="998"/>
      <c r="CM118" s="968" t="s">
        <v>473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467</v>
      </c>
      <c r="DH118" s="1011"/>
      <c r="DI118" s="1011"/>
      <c r="DJ118" s="1011"/>
      <c r="DK118" s="1012"/>
      <c r="DL118" s="1013" t="s">
        <v>467</v>
      </c>
      <c r="DM118" s="1011"/>
      <c r="DN118" s="1011"/>
      <c r="DO118" s="1011"/>
      <c r="DP118" s="1012"/>
      <c r="DQ118" s="1013" t="s">
        <v>469</v>
      </c>
      <c r="DR118" s="1011"/>
      <c r="DS118" s="1011"/>
      <c r="DT118" s="1011"/>
      <c r="DU118" s="1012"/>
      <c r="DV118" s="1014" t="s">
        <v>467</v>
      </c>
      <c r="DW118" s="1015"/>
      <c r="DX118" s="1015"/>
      <c r="DY118" s="1015"/>
      <c r="DZ118" s="1016"/>
    </row>
    <row r="119" spans="1:130" s="246" customFormat="1" ht="26.25" customHeight="1" x14ac:dyDescent="0.15">
      <c r="A119" s="1110" t="s">
        <v>442</v>
      </c>
      <c r="B119" s="996"/>
      <c r="C119" s="975" t="s">
        <v>443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467</v>
      </c>
      <c r="AB119" s="944"/>
      <c r="AC119" s="944"/>
      <c r="AD119" s="944"/>
      <c r="AE119" s="945"/>
      <c r="AF119" s="946" t="s">
        <v>172</v>
      </c>
      <c r="AG119" s="944"/>
      <c r="AH119" s="944"/>
      <c r="AI119" s="944"/>
      <c r="AJ119" s="945"/>
      <c r="AK119" s="946" t="s">
        <v>467</v>
      </c>
      <c r="AL119" s="944"/>
      <c r="AM119" s="944"/>
      <c r="AN119" s="944"/>
      <c r="AO119" s="945"/>
      <c r="AP119" s="947" t="s">
        <v>468</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474</v>
      </c>
      <c r="BP119" s="1058"/>
      <c r="BQ119" s="1049">
        <v>23565715</v>
      </c>
      <c r="BR119" s="1050"/>
      <c r="BS119" s="1050"/>
      <c r="BT119" s="1050"/>
      <c r="BU119" s="1050"/>
      <c r="BV119" s="1050">
        <v>23470861</v>
      </c>
      <c r="BW119" s="1050"/>
      <c r="BX119" s="1050"/>
      <c r="BY119" s="1050"/>
      <c r="BZ119" s="1050"/>
      <c r="CA119" s="1050">
        <v>24055279</v>
      </c>
      <c r="CB119" s="1050"/>
      <c r="CC119" s="1050"/>
      <c r="CD119" s="1050"/>
      <c r="CE119" s="1050"/>
      <c r="CF119" s="1051"/>
      <c r="CG119" s="1052"/>
      <c r="CH119" s="1052"/>
      <c r="CI119" s="1052"/>
      <c r="CJ119" s="1053"/>
      <c r="CK119" s="999"/>
      <c r="CL119" s="1000"/>
      <c r="CM119" s="1054" t="s">
        <v>475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122528</v>
      </c>
      <c r="DH119" s="1036"/>
      <c r="DI119" s="1036"/>
      <c r="DJ119" s="1036"/>
      <c r="DK119" s="1037"/>
      <c r="DL119" s="1035">
        <v>114966</v>
      </c>
      <c r="DM119" s="1036"/>
      <c r="DN119" s="1036"/>
      <c r="DO119" s="1036"/>
      <c r="DP119" s="1037"/>
      <c r="DQ119" s="1035">
        <v>107351</v>
      </c>
      <c r="DR119" s="1036"/>
      <c r="DS119" s="1036"/>
      <c r="DT119" s="1036"/>
      <c r="DU119" s="1037"/>
      <c r="DV119" s="1038">
        <v>2.2999999999999998</v>
      </c>
      <c r="DW119" s="1039"/>
      <c r="DX119" s="1039"/>
      <c r="DY119" s="1039"/>
      <c r="DZ119" s="1040"/>
    </row>
    <row r="120" spans="1:130" s="246" customFormat="1" ht="26.25" customHeight="1" x14ac:dyDescent="0.15">
      <c r="A120" s="1111"/>
      <c r="B120" s="998"/>
      <c r="C120" s="968" t="s">
        <v>448</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467</v>
      </c>
      <c r="AB120" s="1011"/>
      <c r="AC120" s="1011"/>
      <c r="AD120" s="1011"/>
      <c r="AE120" s="1012"/>
      <c r="AF120" s="1013" t="s">
        <v>467</v>
      </c>
      <c r="AG120" s="1011"/>
      <c r="AH120" s="1011"/>
      <c r="AI120" s="1011"/>
      <c r="AJ120" s="1012"/>
      <c r="AK120" s="1013" t="s">
        <v>172</v>
      </c>
      <c r="AL120" s="1011"/>
      <c r="AM120" s="1011"/>
      <c r="AN120" s="1011"/>
      <c r="AO120" s="1012"/>
      <c r="AP120" s="1014" t="s">
        <v>476</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3223113</v>
      </c>
      <c r="BR120" s="979"/>
      <c r="BS120" s="979"/>
      <c r="BT120" s="979"/>
      <c r="BU120" s="979"/>
      <c r="BV120" s="979">
        <v>3356385</v>
      </c>
      <c r="BW120" s="979"/>
      <c r="BX120" s="979"/>
      <c r="BY120" s="979"/>
      <c r="BZ120" s="979"/>
      <c r="CA120" s="979">
        <v>2983775</v>
      </c>
      <c r="CB120" s="979"/>
      <c r="CC120" s="979"/>
      <c r="CD120" s="979"/>
      <c r="CE120" s="979"/>
      <c r="CF120" s="993">
        <v>65</v>
      </c>
      <c r="CG120" s="994"/>
      <c r="CH120" s="994"/>
      <c r="CI120" s="994"/>
      <c r="CJ120" s="994"/>
      <c r="CK120" s="1059" t="s">
        <v>479</v>
      </c>
      <c r="CL120" s="1060"/>
      <c r="CM120" s="1060"/>
      <c r="CN120" s="1060"/>
      <c r="CO120" s="1061"/>
      <c r="CP120" s="1067" t="s">
        <v>480</v>
      </c>
      <c r="CQ120" s="1068"/>
      <c r="CR120" s="1068"/>
      <c r="CS120" s="1068"/>
      <c r="CT120" s="1068"/>
      <c r="CU120" s="1068"/>
      <c r="CV120" s="1068"/>
      <c r="CW120" s="1068"/>
      <c r="CX120" s="1068"/>
      <c r="CY120" s="1068"/>
      <c r="CZ120" s="1068"/>
      <c r="DA120" s="1068"/>
      <c r="DB120" s="1068"/>
      <c r="DC120" s="1068"/>
      <c r="DD120" s="1068"/>
      <c r="DE120" s="1068"/>
      <c r="DF120" s="1069"/>
      <c r="DG120" s="978">
        <v>7154975</v>
      </c>
      <c r="DH120" s="979"/>
      <c r="DI120" s="979"/>
      <c r="DJ120" s="979"/>
      <c r="DK120" s="979"/>
      <c r="DL120" s="979">
        <v>6869666</v>
      </c>
      <c r="DM120" s="979"/>
      <c r="DN120" s="979"/>
      <c r="DO120" s="979"/>
      <c r="DP120" s="979"/>
      <c r="DQ120" s="979">
        <v>6523131</v>
      </c>
      <c r="DR120" s="979"/>
      <c r="DS120" s="979"/>
      <c r="DT120" s="979"/>
      <c r="DU120" s="979"/>
      <c r="DV120" s="980">
        <v>142.1</v>
      </c>
      <c r="DW120" s="980"/>
      <c r="DX120" s="980"/>
      <c r="DY120" s="980"/>
      <c r="DZ120" s="981"/>
    </row>
    <row r="121" spans="1:130" s="246" customFormat="1" ht="26.25" customHeight="1" x14ac:dyDescent="0.15">
      <c r="A121" s="1111"/>
      <c r="B121" s="998"/>
      <c r="C121" s="1019" t="s">
        <v>481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482</v>
      </c>
      <c r="AB121" s="1011"/>
      <c r="AC121" s="1011"/>
      <c r="AD121" s="1011"/>
      <c r="AE121" s="1012"/>
      <c r="AF121" s="1013" t="s">
        <v>172</v>
      </c>
      <c r="AG121" s="1011"/>
      <c r="AH121" s="1011"/>
      <c r="AI121" s="1011"/>
      <c r="AJ121" s="1012"/>
      <c r="AK121" s="1013" t="s">
        <v>467</v>
      </c>
      <c r="AL121" s="1011"/>
      <c r="AM121" s="1011"/>
      <c r="AN121" s="1011"/>
      <c r="AO121" s="1012"/>
      <c r="AP121" s="1014" t="s">
        <v>467</v>
      </c>
      <c r="AQ121" s="1015"/>
      <c r="AR121" s="1015"/>
      <c r="AS121" s="1015"/>
      <c r="AT121" s="1016"/>
      <c r="AU121" s="1044"/>
      <c r="AV121" s="1045"/>
      <c r="AW121" s="1045"/>
      <c r="AX121" s="1045"/>
      <c r="AY121" s="1046"/>
      <c r="AZ121" s="1001" t="s">
        <v>483</v>
      </c>
      <c r="BA121" s="1002"/>
      <c r="BB121" s="1002"/>
      <c r="BC121" s="1002"/>
      <c r="BD121" s="1002"/>
      <c r="BE121" s="1002"/>
      <c r="BF121" s="1002"/>
      <c r="BG121" s="1002"/>
      <c r="BH121" s="1002"/>
      <c r="BI121" s="1002"/>
      <c r="BJ121" s="1002"/>
      <c r="BK121" s="1002"/>
      <c r="BL121" s="1002"/>
      <c r="BM121" s="1002"/>
      <c r="BN121" s="1002"/>
      <c r="BO121" s="1002"/>
      <c r="BP121" s="1003"/>
      <c r="BQ121" s="971">
        <v>1739379</v>
      </c>
      <c r="BR121" s="972"/>
      <c r="BS121" s="972"/>
      <c r="BT121" s="972"/>
      <c r="BU121" s="972"/>
      <c r="BV121" s="972">
        <v>1369433</v>
      </c>
      <c r="BW121" s="972"/>
      <c r="BX121" s="972"/>
      <c r="BY121" s="972"/>
      <c r="BZ121" s="972"/>
      <c r="CA121" s="972">
        <v>1009351</v>
      </c>
      <c r="CB121" s="972"/>
      <c r="CC121" s="972"/>
      <c r="CD121" s="972"/>
      <c r="CE121" s="972"/>
      <c r="CF121" s="966">
        <v>22</v>
      </c>
      <c r="CG121" s="967"/>
      <c r="CH121" s="967"/>
      <c r="CI121" s="967"/>
      <c r="CJ121" s="967"/>
      <c r="CK121" s="1062"/>
      <c r="CL121" s="1063"/>
      <c r="CM121" s="1063"/>
      <c r="CN121" s="1063"/>
      <c r="CO121" s="1064"/>
      <c r="CP121" s="1072" t="s">
        <v>484</v>
      </c>
      <c r="CQ121" s="1073"/>
      <c r="CR121" s="1073"/>
      <c r="CS121" s="1073"/>
      <c r="CT121" s="1073"/>
      <c r="CU121" s="1073"/>
      <c r="CV121" s="1073"/>
      <c r="CW121" s="1073"/>
      <c r="CX121" s="1073"/>
      <c r="CY121" s="1073"/>
      <c r="CZ121" s="1073"/>
      <c r="DA121" s="1073"/>
      <c r="DB121" s="1073"/>
      <c r="DC121" s="1073"/>
      <c r="DD121" s="1073"/>
      <c r="DE121" s="1073"/>
      <c r="DF121" s="1074"/>
      <c r="DG121" s="971">
        <v>1119572</v>
      </c>
      <c r="DH121" s="972"/>
      <c r="DI121" s="972"/>
      <c r="DJ121" s="972"/>
      <c r="DK121" s="972"/>
      <c r="DL121" s="972">
        <v>1073883</v>
      </c>
      <c r="DM121" s="972"/>
      <c r="DN121" s="972"/>
      <c r="DO121" s="972"/>
      <c r="DP121" s="972"/>
      <c r="DQ121" s="972">
        <v>993880</v>
      </c>
      <c r="DR121" s="972"/>
      <c r="DS121" s="972"/>
      <c r="DT121" s="972"/>
      <c r="DU121" s="972"/>
      <c r="DV121" s="973">
        <v>21.6</v>
      </c>
      <c r="DW121" s="973"/>
      <c r="DX121" s="973"/>
      <c r="DY121" s="973"/>
      <c r="DZ121" s="974"/>
    </row>
    <row r="122" spans="1:130" s="246" customFormat="1" ht="26.25" customHeight="1" x14ac:dyDescent="0.15">
      <c r="A122" s="1111"/>
      <c r="B122" s="998"/>
      <c r="C122" s="968" t="s">
        <v>458</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482</v>
      </c>
      <c r="AB122" s="1011"/>
      <c r="AC122" s="1011"/>
      <c r="AD122" s="1011"/>
      <c r="AE122" s="1012"/>
      <c r="AF122" s="1013" t="s">
        <v>476</v>
      </c>
      <c r="AG122" s="1011"/>
      <c r="AH122" s="1011"/>
      <c r="AI122" s="1011"/>
      <c r="AJ122" s="1012"/>
      <c r="AK122" s="1013" t="s">
        <v>467</v>
      </c>
      <c r="AL122" s="1011"/>
      <c r="AM122" s="1011"/>
      <c r="AN122" s="1011"/>
      <c r="AO122" s="1012"/>
      <c r="AP122" s="1014" t="s">
        <v>389</v>
      </c>
      <c r="AQ122" s="1015"/>
      <c r="AR122" s="1015"/>
      <c r="AS122" s="1015"/>
      <c r="AT122" s="1016"/>
      <c r="AU122" s="1044"/>
      <c r="AV122" s="1045"/>
      <c r="AW122" s="1045"/>
      <c r="AX122" s="1045"/>
      <c r="AY122" s="1046"/>
      <c r="AZ122" s="1026" t="s">
        <v>485</v>
      </c>
      <c r="BA122" s="1017"/>
      <c r="BB122" s="1017"/>
      <c r="BC122" s="1017"/>
      <c r="BD122" s="1017"/>
      <c r="BE122" s="1017"/>
      <c r="BF122" s="1017"/>
      <c r="BG122" s="1017"/>
      <c r="BH122" s="1017"/>
      <c r="BI122" s="1017"/>
      <c r="BJ122" s="1017"/>
      <c r="BK122" s="1017"/>
      <c r="BL122" s="1017"/>
      <c r="BM122" s="1017"/>
      <c r="BN122" s="1017"/>
      <c r="BO122" s="1017"/>
      <c r="BP122" s="1018"/>
      <c r="BQ122" s="1049">
        <v>13744985</v>
      </c>
      <c r="BR122" s="1050"/>
      <c r="BS122" s="1050"/>
      <c r="BT122" s="1050"/>
      <c r="BU122" s="1050"/>
      <c r="BV122" s="1050">
        <v>13595774</v>
      </c>
      <c r="BW122" s="1050"/>
      <c r="BX122" s="1050"/>
      <c r="BY122" s="1050"/>
      <c r="BZ122" s="1050"/>
      <c r="CA122" s="1050">
        <v>14172296</v>
      </c>
      <c r="CB122" s="1050"/>
      <c r="CC122" s="1050"/>
      <c r="CD122" s="1050"/>
      <c r="CE122" s="1050"/>
      <c r="CF122" s="1070">
        <v>308.60000000000002</v>
      </c>
      <c r="CG122" s="1071"/>
      <c r="CH122" s="1071"/>
      <c r="CI122" s="1071"/>
      <c r="CJ122" s="1071"/>
      <c r="CK122" s="1062"/>
      <c r="CL122" s="1063"/>
      <c r="CM122" s="1063"/>
      <c r="CN122" s="1063"/>
      <c r="CO122" s="1064"/>
      <c r="CP122" s="1072" t="s">
        <v>486</v>
      </c>
      <c r="CQ122" s="1073"/>
      <c r="CR122" s="1073"/>
      <c r="CS122" s="1073"/>
      <c r="CT122" s="1073"/>
      <c r="CU122" s="1073"/>
      <c r="CV122" s="1073"/>
      <c r="CW122" s="1073"/>
      <c r="CX122" s="1073"/>
      <c r="CY122" s="1073"/>
      <c r="CZ122" s="1073"/>
      <c r="DA122" s="1073"/>
      <c r="DB122" s="1073"/>
      <c r="DC122" s="1073"/>
      <c r="DD122" s="1073"/>
      <c r="DE122" s="1073"/>
      <c r="DF122" s="1074"/>
      <c r="DG122" s="971">
        <v>275772</v>
      </c>
      <c r="DH122" s="972"/>
      <c r="DI122" s="972"/>
      <c r="DJ122" s="972"/>
      <c r="DK122" s="972"/>
      <c r="DL122" s="972">
        <v>261496</v>
      </c>
      <c r="DM122" s="972"/>
      <c r="DN122" s="972"/>
      <c r="DO122" s="972"/>
      <c r="DP122" s="972"/>
      <c r="DQ122" s="972">
        <v>252432</v>
      </c>
      <c r="DR122" s="972"/>
      <c r="DS122" s="972"/>
      <c r="DT122" s="972"/>
      <c r="DU122" s="972"/>
      <c r="DV122" s="973">
        <v>5.5</v>
      </c>
      <c r="DW122" s="973"/>
      <c r="DX122" s="973"/>
      <c r="DY122" s="973"/>
      <c r="DZ122" s="974"/>
    </row>
    <row r="123" spans="1:130" s="246" customFormat="1" ht="26.25" customHeight="1" x14ac:dyDescent="0.15">
      <c r="A123" s="1111"/>
      <c r="B123" s="998"/>
      <c r="C123" s="968" t="s">
        <v>464</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476</v>
      </c>
      <c r="AB123" s="1011"/>
      <c r="AC123" s="1011"/>
      <c r="AD123" s="1011"/>
      <c r="AE123" s="1012"/>
      <c r="AF123" s="1013" t="s">
        <v>482</v>
      </c>
      <c r="AG123" s="1011"/>
      <c r="AH123" s="1011"/>
      <c r="AI123" s="1011"/>
      <c r="AJ123" s="1012"/>
      <c r="AK123" s="1013" t="s">
        <v>172</v>
      </c>
      <c r="AL123" s="1011"/>
      <c r="AM123" s="1011"/>
      <c r="AN123" s="1011"/>
      <c r="AO123" s="1012"/>
      <c r="AP123" s="1014" t="s">
        <v>467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487</v>
      </c>
      <c r="BP123" s="1058"/>
      <c r="BQ123" s="1117">
        <v>18707477</v>
      </c>
      <c r="BR123" s="1118"/>
      <c r="BS123" s="1118"/>
      <c r="BT123" s="1118"/>
      <c r="BU123" s="1118"/>
      <c r="BV123" s="1118">
        <v>18321592</v>
      </c>
      <c r="BW123" s="1118"/>
      <c r="BX123" s="1118"/>
      <c r="BY123" s="1118"/>
      <c r="BZ123" s="1118"/>
      <c r="CA123" s="1118">
        <v>18165422</v>
      </c>
      <c r="CB123" s="1118"/>
      <c r="CC123" s="1118"/>
      <c r="CD123" s="1118"/>
      <c r="CE123" s="1118"/>
      <c r="CF123" s="1051"/>
      <c r="CG123" s="1052"/>
      <c r="CH123" s="1052"/>
      <c r="CI123" s="1052"/>
      <c r="CJ123" s="1053"/>
      <c r="CK123" s="1062"/>
      <c r="CL123" s="1063"/>
      <c r="CM123" s="1063"/>
      <c r="CN123" s="1063"/>
      <c r="CO123" s="1064"/>
      <c r="CP123" s="1072" t="s">
        <v>488</v>
      </c>
      <c r="CQ123" s="1073"/>
      <c r="CR123" s="1073"/>
      <c r="CS123" s="1073"/>
      <c r="CT123" s="1073"/>
      <c r="CU123" s="1073"/>
      <c r="CV123" s="1073"/>
      <c r="CW123" s="1073"/>
      <c r="CX123" s="1073"/>
      <c r="CY123" s="1073"/>
      <c r="CZ123" s="1073"/>
      <c r="DA123" s="1073"/>
      <c r="DB123" s="1073"/>
      <c r="DC123" s="1073"/>
      <c r="DD123" s="1073"/>
      <c r="DE123" s="1073"/>
      <c r="DF123" s="1074"/>
      <c r="DG123" s="1010">
        <v>182557</v>
      </c>
      <c r="DH123" s="1011"/>
      <c r="DI123" s="1011"/>
      <c r="DJ123" s="1011"/>
      <c r="DK123" s="1012"/>
      <c r="DL123" s="1013">
        <v>150858</v>
      </c>
      <c r="DM123" s="1011"/>
      <c r="DN123" s="1011"/>
      <c r="DO123" s="1011"/>
      <c r="DP123" s="1012"/>
      <c r="DQ123" s="1013">
        <v>118597</v>
      </c>
      <c r="DR123" s="1011"/>
      <c r="DS123" s="1011"/>
      <c r="DT123" s="1011"/>
      <c r="DU123" s="1012"/>
      <c r="DV123" s="1014">
        <v>2.6</v>
      </c>
      <c r="DW123" s="1015"/>
      <c r="DX123" s="1015"/>
      <c r="DY123" s="1015"/>
      <c r="DZ123" s="1016"/>
    </row>
    <row r="124" spans="1:130" s="246" customFormat="1" ht="26.25" customHeight="1" thickBot="1" x14ac:dyDescent="0.2">
      <c r="A124" s="1111"/>
      <c r="B124" s="998"/>
      <c r="C124" s="968" t="s">
        <v>470</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172</v>
      </c>
      <c r="AB124" s="1011"/>
      <c r="AC124" s="1011"/>
      <c r="AD124" s="1011"/>
      <c r="AE124" s="1012"/>
      <c r="AF124" s="1013" t="s">
        <v>172</v>
      </c>
      <c r="AG124" s="1011"/>
      <c r="AH124" s="1011"/>
      <c r="AI124" s="1011"/>
      <c r="AJ124" s="1012"/>
      <c r="AK124" s="1013" t="s">
        <v>467</v>
      </c>
      <c r="AL124" s="1011"/>
      <c r="AM124" s="1011"/>
      <c r="AN124" s="1011"/>
      <c r="AO124" s="1012"/>
      <c r="AP124" s="1014" t="s">
        <v>172</v>
      </c>
      <c r="AQ124" s="1015"/>
      <c r="AR124" s="1015"/>
      <c r="AS124" s="1015"/>
      <c r="AT124" s="1016"/>
      <c r="AU124" s="1113" t="s">
        <v>489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101.7</v>
      </c>
      <c r="BR124" s="1080"/>
      <c r="BS124" s="1080"/>
      <c r="BT124" s="1080"/>
      <c r="BU124" s="1080"/>
      <c r="BV124" s="1080">
        <v>110.1</v>
      </c>
      <c r="BW124" s="1080"/>
      <c r="BX124" s="1080"/>
      <c r="BY124" s="1080"/>
      <c r="BZ124" s="1080"/>
      <c r="CA124" s="1080">
        <v>128.19999999999999</v>
      </c>
      <c r="CB124" s="1080"/>
      <c r="CC124" s="1080"/>
      <c r="CD124" s="1080"/>
      <c r="CE124" s="1080"/>
      <c r="CF124" s="1081"/>
      <c r="CG124" s="1082"/>
      <c r="CH124" s="1082"/>
      <c r="CI124" s="1082"/>
      <c r="CJ124" s="1083"/>
      <c r="CK124" s="1065"/>
      <c r="CL124" s="1065"/>
      <c r="CM124" s="1065"/>
      <c r="CN124" s="1065"/>
      <c r="CO124" s="1066"/>
      <c r="CP124" s="1072" t="s">
        <v>490</v>
      </c>
      <c r="CQ124" s="1073"/>
      <c r="CR124" s="1073"/>
      <c r="CS124" s="1073"/>
      <c r="CT124" s="1073"/>
      <c r="CU124" s="1073"/>
      <c r="CV124" s="1073"/>
      <c r="CW124" s="1073"/>
      <c r="CX124" s="1073"/>
      <c r="CY124" s="1073"/>
      <c r="CZ124" s="1073"/>
      <c r="DA124" s="1073"/>
      <c r="DB124" s="1073"/>
      <c r="DC124" s="1073"/>
      <c r="DD124" s="1073"/>
      <c r="DE124" s="1073"/>
      <c r="DF124" s="1074"/>
      <c r="DG124" s="1057">
        <v>93370</v>
      </c>
      <c r="DH124" s="1036"/>
      <c r="DI124" s="1036"/>
      <c r="DJ124" s="1036"/>
      <c r="DK124" s="1037"/>
      <c r="DL124" s="1035">
        <v>45556</v>
      </c>
      <c r="DM124" s="1036"/>
      <c r="DN124" s="1036"/>
      <c r="DO124" s="1036"/>
      <c r="DP124" s="1037"/>
      <c r="DQ124" s="1035">
        <v>37226</v>
      </c>
      <c r="DR124" s="1036"/>
      <c r="DS124" s="1036"/>
      <c r="DT124" s="1036"/>
      <c r="DU124" s="1037"/>
      <c r="DV124" s="1038">
        <v>0.8</v>
      </c>
      <c r="DW124" s="1039"/>
      <c r="DX124" s="1039"/>
      <c r="DY124" s="1039"/>
      <c r="DZ124" s="1040"/>
    </row>
    <row r="125" spans="1:130" s="246" customFormat="1" ht="26.25" customHeight="1" x14ac:dyDescent="0.15">
      <c r="A125" s="1111"/>
      <c r="B125" s="998"/>
      <c r="C125" s="968" t="s">
        <v>473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172</v>
      </c>
      <c r="AB125" s="1011"/>
      <c r="AC125" s="1011"/>
      <c r="AD125" s="1011"/>
      <c r="AE125" s="1012"/>
      <c r="AF125" s="1013" t="s">
        <v>389</v>
      </c>
      <c r="AG125" s="1011"/>
      <c r="AH125" s="1011"/>
      <c r="AI125" s="1011"/>
      <c r="AJ125" s="1012"/>
      <c r="AK125" s="1013" t="s">
        <v>467</v>
      </c>
      <c r="AL125" s="1011"/>
      <c r="AM125" s="1011"/>
      <c r="AN125" s="1011"/>
      <c r="AO125" s="1012"/>
      <c r="AP125" s="1014" t="s">
        <v>172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491</v>
      </c>
      <c r="CL125" s="1060"/>
      <c r="CM125" s="1060"/>
      <c r="CN125" s="1060"/>
      <c r="CO125" s="1061"/>
      <c r="CP125" s="992" t="s">
        <v>492</v>
      </c>
      <c r="CQ125" s="941"/>
      <c r="CR125" s="941"/>
      <c r="CS125" s="941"/>
      <c r="CT125" s="941"/>
      <c r="CU125" s="941"/>
      <c r="CV125" s="941"/>
      <c r="CW125" s="941"/>
      <c r="CX125" s="941"/>
      <c r="CY125" s="941"/>
      <c r="CZ125" s="941"/>
      <c r="DA125" s="941"/>
      <c r="DB125" s="941"/>
      <c r="DC125" s="941"/>
      <c r="DD125" s="941"/>
      <c r="DE125" s="941"/>
      <c r="DF125" s="942"/>
      <c r="DG125" s="978" t="s">
        <v>467</v>
      </c>
      <c r="DH125" s="979"/>
      <c r="DI125" s="979"/>
      <c r="DJ125" s="979"/>
      <c r="DK125" s="979"/>
      <c r="DL125" s="979" t="s">
        <v>471</v>
      </c>
      <c r="DM125" s="979"/>
      <c r="DN125" s="979"/>
      <c r="DO125" s="979"/>
      <c r="DP125" s="979"/>
      <c r="DQ125" s="979" t="s">
        <v>469</v>
      </c>
      <c r="DR125" s="979"/>
      <c r="DS125" s="979"/>
      <c r="DT125" s="979"/>
      <c r="DU125" s="979"/>
      <c r="DV125" s="980" t="s">
        <v>467</v>
      </c>
      <c r="DW125" s="980"/>
      <c r="DX125" s="980"/>
      <c r="DY125" s="980"/>
      <c r="DZ125" s="981"/>
    </row>
    <row r="126" spans="1:130" s="246" customFormat="1" ht="26.25" customHeight="1" thickBot="1" x14ac:dyDescent="0.2">
      <c r="A126" s="1111"/>
      <c r="B126" s="998"/>
      <c r="C126" s="968" t="s">
        <v>475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9308</v>
      </c>
      <c r="AB126" s="1011"/>
      <c r="AC126" s="1011"/>
      <c r="AD126" s="1011"/>
      <c r="AE126" s="1012"/>
      <c r="AF126" s="1013">
        <v>9316</v>
      </c>
      <c r="AG126" s="1011"/>
      <c r="AH126" s="1011"/>
      <c r="AI126" s="1011"/>
      <c r="AJ126" s="1012"/>
      <c r="AK126" s="1013">
        <v>9392</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493</v>
      </c>
      <c r="CQ126" s="1002"/>
      <c r="CR126" s="1002"/>
      <c r="CS126" s="1002"/>
      <c r="CT126" s="1002"/>
      <c r="CU126" s="1002"/>
      <c r="CV126" s="1002"/>
      <c r="CW126" s="1002"/>
      <c r="CX126" s="1002"/>
      <c r="CY126" s="1002"/>
      <c r="CZ126" s="1002"/>
      <c r="DA126" s="1002"/>
      <c r="DB126" s="1002"/>
      <c r="DC126" s="1002"/>
      <c r="DD126" s="1002"/>
      <c r="DE126" s="1002"/>
      <c r="DF126" s="1003"/>
      <c r="DG126" s="971" t="s">
        <v>467</v>
      </c>
      <c r="DH126" s="972"/>
      <c r="DI126" s="972"/>
      <c r="DJ126" s="972"/>
      <c r="DK126" s="972"/>
      <c r="DL126" s="972" t="s">
        <v>172</v>
      </c>
      <c r="DM126" s="972"/>
      <c r="DN126" s="972"/>
      <c r="DO126" s="972"/>
      <c r="DP126" s="972"/>
      <c r="DQ126" s="972" t="s">
        <v>476</v>
      </c>
      <c r="DR126" s="972"/>
      <c r="DS126" s="972"/>
      <c r="DT126" s="972"/>
      <c r="DU126" s="972"/>
      <c r="DV126" s="973" t="s">
        <v>471</v>
      </c>
      <c r="DW126" s="973"/>
      <c r="DX126" s="973"/>
      <c r="DY126" s="973"/>
      <c r="DZ126" s="974"/>
    </row>
    <row r="127" spans="1:130" s="246" customFormat="1" ht="26.25" customHeight="1" x14ac:dyDescent="0.15">
      <c r="A127" s="1112"/>
      <c r="B127" s="1000"/>
      <c r="C127" s="1054" t="s">
        <v>494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344</v>
      </c>
      <c r="AB127" s="1011"/>
      <c r="AC127" s="1011"/>
      <c r="AD127" s="1011"/>
      <c r="AE127" s="1012"/>
      <c r="AF127" s="1013">
        <v>304</v>
      </c>
      <c r="AG127" s="1011"/>
      <c r="AH127" s="1011"/>
      <c r="AI127" s="1011"/>
      <c r="AJ127" s="1012"/>
      <c r="AK127" s="1013">
        <v>264</v>
      </c>
      <c r="AL127" s="1011"/>
      <c r="AM127" s="1011"/>
      <c r="AN127" s="1011"/>
      <c r="AO127" s="1012"/>
      <c r="AP127" s="1014">
        <v>0</v>
      </c>
      <c r="AQ127" s="1015"/>
      <c r="AR127" s="1015"/>
      <c r="AS127" s="1015"/>
      <c r="AT127" s="1016"/>
      <c r="AU127" s="282"/>
      <c r="AV127" s="282"/>
      <c r="AW127" s="282"/>
      <c r="AX127" s="1084" t="s">
        <v>495</v>
      </c>
      <c r="AY127" s="1085"/>
      <c r="AZ127" s="1085"/>
      <c r="BA127" s="1085"/>
      <c r="BB127" s="1085"/>
      <c r="BC127" s="1085"/>
      <c r="BD127" s="1085"/>
      <c r="BE127" s="1086"/>
      <c r="BF127" s="1087" t="s">
        <v>496</v>
      </c>
      <c r="BG127" s="1085"/>
      <c r="BH127" s="1085"/>
      <c r="BI127" s="1085"/>
      <c r="BJ127" s="1085"/>
      <c r="BK127" s="1085"/>
      <c r="BL127" s="1086"/>
      <c r="BM127" s="1087" t="s">
        <v>497</v>
      </c>
      <c r="BN127" s="1085"/>
      <c r="BO127" s="1085"/>
      <c r="BP127" s="1085"/>
      <c r="BQ127" s="1085"/>
      <c r="BR127" s="1085"/>
      <c r="BS127" s="1086"/>
      <c r="BT127" s="1087" t="s">
        <v>498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499</v>
      </c>
      <c r="CQ127" s="1002"/>
      <c r="CR127" s="1002"/>
      <c r="CS127" s="1002"/>
      <c r="CT127" s="1002"/>
      <c r="CU127" s="1002"/>
      <c r="CV127" s="1002"/>
      <c r="CW127" s="1002"/>
      <c r="CX127" s="1002"/>
      <c r="CY127" s="1002"/>
      <c r="CZ127" s="1002"/>
      <c r="DA127" s="1002"/>
      <c r="DB127" s="1002"/>
      <c r="DC127" s="1002"/>
      <c r="DD127" s="1002"/>
      <c r="DE127" s="1002"/>
      <c r="DF127" s="1003"/>
      <c r="DG127" s="971" t="s">
        <v>482</v>
      </c>
      <c r="DH127" s="972"/>
      <c r="DI127" s="972"/>
      <c r="DJ127" s="972"/>
      <c r="DK127" s="972"/>
      <c r="DL127" s="972" t="s">
        <v>482</v>
      </c>
      <c r="DM127" s="972"/>
      <c r="DN127" s="972"/>
      <c r="DO127" s="972"/>
      <c r="DP127" s="972"/>
      <c r="DQ127" s="972" t="s">
        <v>469</v>
      </c>
      <c r="DR127" s="972"/>
      <c r="DS127" s="972"/>
      <c r="DT127" s="972"/>
      <c r="DU127" s="972"/>
      <c r="DV127" s="973" t="s">
        <v>476</v>
      </c>
      <c r="DW127" s="973"/>
      <c r="DX127" s="973"/>
      <c r="DY127" s="973"/>
      <c r="DZ127" s="974"/>
    </row>
    <row r="128" spans="1:130" s="246" customFormat="1" ht="26.25" customHeight="1" thickBot="1" x14ac:dyDescent="0.2">
      <c r="A128" s="1095" t="s">
        <v>500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501</v>
      </c>
      <c r="X128" s="1097"/>
      <c r="Y128" s="1097"/>
      <c r="Z128" s="1098"/>
      <c r="AA128" s="1099">
        <v>85983</v>
      </c>
      <c r="AB128" s="1100"/>
      <c r="AC128" s="1100"/>
      <c r="AD128" s="1100"/>
      <c r="AE128" s="1101"/>
      <c r="AF128" s="1102">
        <v>59243</v>
      </c>
      <c r="AG128" s="1100"/>
      <c r="AH128" s="1100"/>
      <c r="AI128" s="1100"/>
      <c r="AJ128" s="1101"/>
      <c r="AK128" s="1102">
        <v>50686</v>
      </c>
      <c r="AL128" s="1100"/>
      <c r="AM128" s="1100"/>
      <c r="AN128" s="1100"/>
      <c r="AO128" s="1101"/>
      <c r="AP128" s="1103"/>
      <c r="AQ128" s="1104"/>
      <c r="AR128" s="1104"/>
      <c r="AS128" s="1104"/>
      <c r="AT128" s="1105"/>
      <c r="AU128" s="282"/>
      <c r="AV128" s="282"/>
      <c r="AW128" s="282"/>
      <c r="AX128" s="940" t="s">
        <v>502</v>
      </c>
      <c r="AY128" s="941"/>
      <c r="AZ128" s="941"/>
      <c r="BA128" s="941"/>
      <c r="BB128" s="941"/>
      <c r="BC128" s="941"/>
      <c r="BD128" s="941"/>
      <c r="BE128" s="942"/>
      <c r="BF128" s="1106" t="s">
        <v>482</v>
      </c>
      <c r="BG128" s="1107"/>
      <c r="BH128" s="1107"/>
      <c r="BI128" s="1107"/>
      <c r="BJ128" s="1107"/>
      <c r="BK128" s="1107"/>
      <c r="BL128" s="1108"/>
      <c r="BM128" s="1106">
        <v>14.54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503</v>
      </c>
      <c r="CQ128" s="1089"/>
      <c r="CR128" s="1089"/>
      <c r="CS128" s="1089"/>
      <c r="CT128" s="1089"/>
      <c r="CU128" s="1089"/>
      <c r="CV128" s="1089"/>
      <c r="CW128" s="1089"/>
      <c r="CX128" s="1089"/>
      <c r="CY128" s="1089"/>
      <c r="CZ128" s="1089"/>
      <c r="DA128" s="1089"/>
      <c r="DB128" s="1089"/>
      <c r="DC128" s="1089"/>
      <c r="DD128" s="1089"/>
      <c r="DE128" s="1089"/>
      <c r="DF128" s="1090"/>
      <c r="DG128" s="1091">
        <v>38</v>
      </c>
      <c r="DH128" s="1092"/>
      <c r="DI128" s="1092"/>
      <c r="DJ128" s="1092"/>
      <c r="DK128" s="1092"/>
      <c r="DL128" s="1092">
        <v>29</v>
      </c>
      <c r="DM128" s="1092"/>
      <c r="DN128" s="1092"/>
      <c r="DO128" s="1092"/>
      <c r="DP128" s="1092"/>
      <c r="DQ128" s="1092">
        <v>19</v>
      </c>
      <c r="DR128" s="1092"/>
      <c r="DS128" s="1092"/>
      <c r="DT128" s="1092"/>
      <c r="DU128" s="1092"/>
      <c r="DV128" s="1093">
        <v>0</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504</v>
      </c>
      <c r="X129" s="1126"/>
      <c r="Y129" s="1126"/>
      <c r="Z129" s="1127"/>
      <c r="AA129" s="1010">
        <v>5931119</v>
      </c>
      <c r="AB129" s="1011"/>
      <c r="AC129" s="1011"/>
      <c r="AD129" s="1011"/>
      <c r="AE129" s="1012"/>
      <c r="AF129" s="1013">
        <v>5872344</v>
      </c>
      <c r="AG129" s="1011"/>
      <c r="AH129" s="1011"/>
      <c r="AI129" s="1011"/>
      <c r="AJ129" s="1012"/>
      <c r="AK129" s="1013">
        <v>5802369</v>
      </c>
      <c r="AL129" s="1011"/>
      <c r="AM129" s="1011"/>
      <c r="AN129" s="1011"/>
      <c r="AO129" s="1012"/>
      <c r="AP129" s="1128"/>
      <c r="AQ129" s="1129"/>
      <c r="AR129" s="1129"/>
      <c r="AS129" s="1129"/>
      <c r="AT129" s="1130"/>
      <c r="AU129" s="284"/>
      <c r="AV129" s="284"/>
      <c r="AW129" s="284"/>
      <c r="AX129" s="1119" t="s">
        <v>505</v>
      </c>
      <c r="AY129" s="1002"/>
      <c r="AZ129" s="1002"/>
      <c r="BA129" s="1002"/>
      <c r="BB129" s="1002"/>
      <c r="BC129" s="1002"/>
      <c r="BD129" s="1002"/>
      <c r="BE129" s="1003"/>
      <c r="BF129" s="1120" t="s">
        <v>389</v>
      </c>
      <c r="BG129" s="1121"/>
      <c r="BH129" s="1121"/>
      <c r="BI129" s="1121"/>
      <c r="BJ129" s="1121"/>
      <c r="BK129" s="1121"/>
      <c r="BL129" s="1122"/>
      <c r="BM129" s="1120">
        <v>19.54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506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507</v>
      </c>
      <c r="X130" s="1126"/>
      <c r="Y130" s="1126"/>
      <c r="Z130" s="1127"/>
      <c r="AA130" s="1010">
        <v>1154291</v>
      </c>
      <c r="AB130" s="1011"/>
      <c r="AC130" s="1011"/>
      <c r="AD130" s="1011"/>
      <c r="AE130" s="1012"/>
      <c r="AF130" s="1013">
        <v>1195522</v>
      </c>
      <c r="AG130" s="1011"/>
      <c r="AH130" s="1011"/>
      <c r="AI130" s="1011"/>
      <c r="AJ130" s="1012"/>
      <c r="AK130" s="1013">
        <v>1210368</v>
      </c>
      <c r="AL130" s="1011"/>
      <c r="AM130" s="1011"/>
      <c r="AN130" s="1011"/>
      <c r="AO130" s="1012"/>
      <c r="AP130" s="1128"/>
      <c r="AQ130" s="1129"/>
      <c r="AR130" s="1129"/>
      <c r="AS130" s="1129"/>
      <c r="AT130" s="1130"/>
      <c r="AU130" s="284"/>
      <c r="AV130" s="284"/>
      <c r="AW130" s="284"/>
      <c r="AX130" s="1119" t="s">
        <v>508</v>
      </c>
      <c r="AY130" s="1002"/>
      <c r="AZ130" s="1002"/>
      <c r="BA130" s="1002"/>
      <c r="BB130" s="1002"/>
      <c r="BC130" s="1002"/>
      <c r="BD130" s="1002"/>
      <c r="BE130" s="1003"/>
      <c r="BF130" s="1156">
        <v>9.1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509</v>
      </c>
      <c r="X131" s="1164"/>
      <c r="Y131" s="1164"/>
      <c r="Z131" s="1165"/>
      <c r="AA131" s="1057">
        <v>4776828</v>
      </c>
      <c r="AB131" s="1036"/>
      <c r="AC131" s="1036"/>
      <c r="AD131" s="1036"/>
      <c r="AE131" s="1037"/>
      <c r="AF131" s="1035">
        <v>4676822</v>
      </c>
      <c r="AG131" s="1036"/>
      <c r="AH131" s="1036"/>
      <c r="AI131" s="1036"/>
      <c r="AJ131" s="1037"/>
      <c r="AK131" s="1035">
        <v>4592001</v>
      </c>
      <c r="AL131" s="1036"/>
      <c r="AM131" s="1036"/>
      <c r="AN131" s="1036"/>
      <c r="AO131" s="1037"/>
      <c r="AP131" s="1166"/>
      <c r="AQ131" s="1167"/>
      <c r="AR131" s="1167"/>
      <c r="AS131" s="1167"/>
      <c r="AT131" s="1168"/>
      <c r="AU131" s="284"/>
      <c r="AV131" s="284"/>
      <c r="AW131" s="284"/>
      <c r="AX131" s="1138" t="s">
        <v>510</v>
      </c>
      <c r="AY131" s="1089"/>
      <c r="AZ131" s="1089"/>
      <c r="BA131" s="1089"/>
      <c r="BB131" s="1089"/>
      <c r="BC131" s="1089"/>
      <c r="BD131" s="1089"/>
      <c r="BE131" s="1090"/>
      <c r="BF131" s="1139">
        <v>128.19999999999999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511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512</v>
      </c>
      <c r="W132" s="1149"/>
      <c r="X132" s="1149"/>
      <c r="Y132" s="1149"/>
      <c r="Z132" s="1150"/>
      <c r="AA132" s="1151">
        <v>8.0025699059999997</v>
      </c>
      <c r="AB132" s="1152"/>
      <c r="AC132" s="1152"/>
      <c r="AD132" s="1152"/>
      <c r="AE132" s="1153"/>
      <c r="AF132" s="1154">
        <v>8.9161186810000004</v>
      </c>
      <c r="AG132" s="1152"/>
      <c r="AH132" s="1152"/>
      <c r="AI132" s="1152"/>
      <c r="AJ132" s="1153"/>
      <c r="AK132" s="1154">
        <v>10.48610399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513</v>
      </c>
      <c r="W133" s="1132"/>
      <c r="X133" s="1132"/>
      <c r="Y133" s="1132"/>
      <c r="Z133" s="1133"/>
      <c r="AA133" s="1134">
        <v>7</v>
      </c>
      <c r="AB133" s="1135"/>
      <c r="AC133" s="1135"/>
      <c r="AD133" s="1135"/>
      <c r="AE133" s="1136"/>
      <c r="AF133" s="1134">
        <v>7.8</v>
      </c>
      <c r="AG133" s="1135"/>
      <c r="AH133" s="1135"/>
      <c r="AI133" s="1135"/>
      <c r="AJ133" s="1136"/>
      <c r="AK133" s="1134">
        <v>9.1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209FTxgDhNimTOJWjsjT2oV5Y9mUiMv24CxMzFN3B2/jyMdXTDMxLmCxBxRLpaHCKtYAizqqmtR+e0a26hjSQ==" saltValue="NuF1vTRRXvJqRtqrTryt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o5/rJU98hCLURgdeHw0/oNuabSk3iyBuX75yqGVXSIx5xRhTx0Utx0/KafF5mkTNnSZR77fhD0OFeNMHuYCWg==" saltValue="LHJKV4jh3K1fU0hiM2Rx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3BA2NQUjFxK5le0g23vNRe/4+10oWQLg1IV96zevu9JWLVPwclQPjq054MwWfaQPw99Oydeh5rvYZ4Dr1A7Vg==" saltValue="S8XiUswZU1MDFp+hCOaVl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522</v>
      </c>
      <c r="AL9" s="1175"/>
      <c r="AM9" s="1175"/>
      <c r="AN9" s="1176"/>
      <c r="AO9" s="312">
        <v>1263113</v>
      </c>
      <c r="AP9" s="312">
        <v>79222</v>
      </c>
      <c r="AQ9" s="313">
        <v>80518</v>
      </c>
      <c r="AR9" s="314">
        <v>-1.6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523</v>
      </c>
      <c r="AL10" s="1175"/>
      <c r="AM10" s="1175"/>
      <c r="AN10" s="1176"/>
      <c r="AO10" s="315">
        <v>276713</v>
      </c>
      <c r="AP10" s="315">
        <v>17355</v>
      </c>
      <c r="AQ10" s="316">
        <v>8488</v>
      </c>
      <c r="AR10" s="317">
        <v>104.5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524</v>
      </c>
      <c r="AL11" s="1175"/>
      <c r="AM11" s="1175"/>
      <c r="AN11" s="1176"/>
      <c r="AO11" s="315">
        <v>300104</v>
      </c>
      <c r="AP11" s="315">
        <v>18822</v>
      </c>
      <c r="AQ11" s="316">
        <v>12447</v>
      </c>
      <c r="AR11" s="317">
        <v>51.2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525</v>
      </c>
      <c r="AL12" s="1175"/>
      <c r="AM12" s="1175"/>
      <c r="AN12" s="1176"/>
      <c r="AO12" s="315">
        <v>46670</v>
      </c>
      <c r="AP12" s="315">
        <v>2927</v>
      </c>
      <c r="AQ12" s="316">
        <v>615</v>
      </c>
      <c r="AR12" s="317">
        <v>375.9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527</v>
      </c>
      <c r="AP13" s="315" t="s">
        <v>527</v>
      </c>
      <c r="AQ13" s="316">
        <v>4</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528</v>
      </c>
      <c r="AL14" s="1175"/>
      <c r="AM14" s="1175"/>
      <c r="AN14" s="1176"/>
      <c r="AO14" s="315">
        <v>32530</v>
      </c>
      <c r="AP14" s="315">
        <v>2040</v>
      </c>
      <c r="AQ14" s="316">
        <v>4032</v>
      </c>
      <c r="AR14" s="317">
        <v>-49.4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529</v>
      </c>
      <c r="AL15" s="1175"/>
      <c r="AM15" s="1175"/>
      <c r="AN15" s="1176"/>
      <c r="AO15" s="315">
        <v>54634</v>
      </c>
      <c r="AP15" s="315">
        <v>3427</v>
      </c>
      <c r="AQ15" s="316">
        <v>1876</v>
      </c>
      <c r="AR15" s="317">
        <v>82.7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530</v>
      </c>
      <c r="AL16" s="1178"/>
      <c r="AM16" s="1178"/>
      <c r="AN16" s="1179"/>
      <c r="AO16" s="315">
        <v>-100460</v>
      </c>
      <c r="AP16" s="315">
        <v>-6301</v>
      </c>
      <c r="AQ16" s="316">
        <v>-7595</v>
      </c>
      <c r="AR16" s="317">
        <v>-17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1873304</v>
      </c>
      <c r="AP17" s="315">
        <v>117493</v>
      </c>
      <c r="AQ17" s="316">
        <v>100385</v>
      </c>
      <c r="AR17" s="317">
        <v>17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535</v>
      </c>
      <c r="AL21" s="1170"/>
      <c r="AM21" s="1170"/>
      <c r="AN21" s="1171"/>
      <c r="AO21" s="327">
        <v>10.91</v>
      </c>
      <c r="AP21" s="328">
        <v>9.2200000000000006</v>
      </c>
      <c r="AQ21" s="329">
        <v>1.69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536</v>
      </c>
      <c r="AL22" s="1170"/>
      <c r="AM22" s="1170"/>
      <c r="AN22" s="1171"/>
      <c r="AO22" s="332">
        <v>96.7</v>
      </c>
      <c r="AP22" s="333">
        <v>97.2</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540</v>
      </c>
      <c r="AL32" s="1186"/>
      <c r="AM32" s="1186"/>
      <c r="AN32" s="1187"/>
      <c r="AO32" s="342">
        <v>1114819</v>
      </c>
      <c r="AP32" s="342">
        <v>69921</v>
      </c>
      <c r="AQ32" s="343">
        <v>48843</v>
      </c>
      <c r="AR32" s="344">
        <v>43.2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541</v>
      </c>
      <c r="AL33" s="1186"/>
      <c r="AM33" s="1186"/>
      <c r="AN33" s="1187"/>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542</v>
      </c>
      <c r="AL34" s="1186"/>
      <c r="AM34" s="1186"/>
      <c r="AN34" s="1187"/>
      <c r="AO34" s="342" t="s">
        <v>527</v>
      </c>
      <c r="AP34" s="342" t="s">
        <v>527</v>
      </c>
      <c r="AQ34" s="343">
        <v>10</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543</v>
      </c>
      <c r="AL35" s="1186"/>
      <c r="AM35" s="1186"/>
      <c r="AN35" s="1187"/>
      <c r="AO35" s="342">
        <v>556503</v>
      </c>
      <c r="AP35" s="342">
        <v>34904</v>
      </c>
      <c r="AQ35" s="343">
        <v>14940</v>
      </c>
      <c r="AR35" s="344">
        <v>133.6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544</v>
      </c>
      <c r="AL36" s="1186"/>
      <c r="AM36" s="1186"/>
      <c r="AN36" s="1187"/>
      <c r="AO36" s="342">
        <v>61598</v>
      </c>
      <c r="AP36" s="342">
        <v>3863</v>
      </c>
      <c r="AQ36" s="343">
        <v>3323</v>
      </c>
      <c r="AR36" s="344">
        <v>16.3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545</v>
      </c>
      <c r="AL37" s="1186"/>
      <c r="AM37" s="1186"/>
      <c r="AN37" s="1187"/>
      <c r="AO37" s="342">
        <v>9656</v>
      </c>
      <c r="AP37" s="342">
        <v>606</v>
      </c>
      <c r="AQ37" s="343">
        <v>752</v>
      </c>
      <c r="AR37" s="344">
        <v>-19.399999999999999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546</v>
      </c>
      <c r="AL38" s="1189"/>
      <c r="AM38" s="1189"/>
      <c r="AN38" s="1190"/>
      <c r="AO38" s="345" t="s">
        <v>527</v>
      </c>
      <c r="AP38" s="345" t="s">
        <v>527</v>
      </c>
      <c r="AQ38" s="346">
        <v>6</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547</v>
      </c>
      <c r="AL39" s="1189"/>
      <c r="AM39" s="1189"/>
      <c r="AN39" s="1190"/>
      <c r="AO39" s="342">
        <v>-50686</v>
      </c>
      <c r="AP39" s="342">
        <v>-3179</v>
      </c>
      <c r="AQ39" s="343">
        <v>-3695</v>
      </c>
      <c r="AR39" s="344">
        <v>-14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548</v>
      </c>
      <c r="AL40" s="1186"/>
      <c r="AM40" s="1186"/>
      <c r="AN40" s="1187"/>
      <c r="AO40" s="342">
        <v>-1210368</v>
      </c>
      <c r="AP40" s="342">
        <v>-75914</v>
      </c>
      <c r="AQ40" s="343">
        <v>-44561</v>
      </c>
      <c r="AR40" s="344">
        <v>70.400000000000006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481522</v>
      </c>
      <c r="AP41" s="342">
        <v>30201</v>
      </c>
      <c r="AQ41" s="343">
        <v>19619</v>
      </c>
      <c r="AR41" s="344">
        <v>53.9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517</v>
      </c>
      <c r="AN49" s="1182" t="s">
        <v>552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1034717</v>
      </c>
      <c r="AN51" s="364">
        <v>61215</v>
      </c>
      <c r="AO51" s="365">
        <v>5.9</v>
      </c>
      <c r="AP51" s="366">
        <v>85205</v>
      </c>
      <c r="AQ51" s="367">
        <v>14.5</v>
      </c>
      <c r="AR51" s="368">
        <v>-8.6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654913</v>
      </c>
      <c r="AN52" s="372">
        <v>38745</v>
      </c>
      <c r="AO52" s="373">
        <v>-0.4</v>
      </c>
      <c r="AP52" s="374">
        <v>38847</v>
      </c>
      <c r="AQ52" s="375">
        <v>13.7</v>
      </c>
      <c r="AR52" s="376">
        <v>-14.1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1491345</v>
      </c>
      <c r="AN53" s="364">
        <v>89965</v>
      </c>
      <c r="AO53" s="365">
        <v>47</v>
      </c>
      <c r="AP53" s="366">
        <v>77577</v>
      </c>
      <c r="AQ53" s="367">
        <v>-9</v>
      </c>
      <c r="AR53" s="368">
        <v>56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663160</v>
      </c>
      <c r="AN54" s="372">
        <v>40005</v>
      </c>
      <c r="AO54" s="373">
        <v>3.3</v>
      </c>
      <c r="AP54" s="374">
        <v>40870</v>
      </c>
      <c r="AQ54" s="375">
        <v>5.2</v>
      </c>
      <c r="AR54" s="376">
        <v>-1.9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1401121</v>
      </c>
      <c r="AN55" s="364">
        <v>85612</v>
      </c>
      <c r="AO55" s="365">
        <v>-4.8</v>
      </c>
      <c r="AP55" s="366">
        <v>67293</v>
      </c>
      <c r="AQ55" s="367">
        <v>-13.3</v>
      </c>
      <c r="AR55" s="368">
        <v>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1046936</v>
      </c>
      <c r="AN56" s="372">
        <v>63970</v>
      </c>
      <c r="AO56" s="373">
        <v>59.9</v>
      </c>
      <c r="AP56" s="374">
        <v>35076</v>
      </c>
      <c r="AQ56" s="375">
        <v>-14.2</v>
      </c>
      <c r="AR56" s="376">
        <v>74.099999999999994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1257056</v>
      </c>
      <c r="AN57" s="364">
        <v>78083</v>
      </c>
      <c r="AO57" s="365">
        <v>-8.8000000000000007</v>
      </c>
      <c r="AP57" s="366">
        <v>67343</v>
      </c>
      <c r="AQ57" s="367">
        <v>0.1</v>
      </c>
      <c r="AR57" s="368">
        <v>-8.9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891156</v>
      </c>
      <c r="AN58" s="372">
        <v>55355</v>
      </c>
      <c r="AO58" s="373">
        <v>-13.5</v>
      </c>
      <c r="AP58" s="374">
        <v>32865</v>
      </c>
      <c r="AQ58" s="375">
        <v>-6.3</v>
      </c>
      <c r="AR58" s="376">
        <v>-7.2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2661343</v>
      </c>
      <c r="AN59" s="364">
        <v>166918</v>
      </c>
      <c r="AO59" s="365">
        <v>113.8</v>
      </c>
      <c r="AP59" s="366">
        <v>73475</v>
      </c>
      <c r="AQ59" s="367">
        <v>9.1</v>
      </c>
      <c r="AR59" s="368">
        <v>104.7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2344183</v>
      </c>
      <c r="AN60" s="372">
        <v>147026</v>
      </c>
      <c r="AO60" s="373">
        <v>165.6</v>
      </c>
      <c r="AP60" s="374">
        <v>43072</v>
      </c>
      <c r="AQ60" s="375">
        <v>31.1</v>
      </c>
      <c r="AR60" s="376">
        <v>134.5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1569116</v>
      </c>
      <c r="AN61" s="379">
        <v>96359</v>
      </c>
      <c r="AO61" s="380">
        <v>30.6</v>
      </c>
      <c r="AP61" s="381">
        <v>74179</v>
      </c>
      <c r="AQ61" s="382">
        <v>0.3</v>
      </c>
      <c r="AR61" s="368">
        <v>30.3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1120070</v>
      </c>
      <c r="AN62" s="372">
        <v>69020</v>
      </c>
      <c r="AO62" s="373">
        <v>43</v>
      </c>
      <c r="AP62" s="374">
        <v>38146</v>
      </c>
      <c r="AQ62" s="375">
        <v>5.9</v>
      </c>
      <c r="AR62" s="376">
        <v>37.1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6lR9MoDIE0PayHSBpJ42kuIbahkHIjJeydc1Rj94QsQE7cZFkwCYGgWRqc6rUDI/sbmYgXf4JmFfjnW8y+uVA==" saltValue="3Q5kR8m3WwJIxuUav8v3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UNQCyhaSWQYuB/eoChi+FsJI5M9CnQ4lnYWgm4pvhOQJ5Qs751bRiKH1tB4ZQHF+hWFslhqyu2eJvh0zR+6w==" saltValue="pPYeExjth2lIz3qOFZB0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XJv4CsVyj8BvvvhsVrqZIN3rzRlBMKb7ETojutNaAxfVmTQSD5j4k7+fApOKVhwuaVAefOT/dBtl/P+hE9Rzg==" saltValue="/w/cjtH1cXFkTyyFzNJp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4" t="s">
        <v>3</v>
      </c>
      <c r="D47" s="1194"/>
      <c r="E47" s="1195"/>
      <c r="F47" s="11">
        <v>25.09</v>
      </c>
      <c r="G47" s="12">
        <v>26.5</v>
      </c>
      <c r="H47" s="12">
        <v>37.24</v>
      </c>
      <c r="I47" s="12">
        <v>40.03</v>
      </c>
      <c r="J47" s="13">
        <v>31.56</v>
      </c>
    </row>
    <row r="48" spans="2:10" ht="57.75" customHeight="1" x14ac:dyDescent="0.15">
      <c r="B48" s="14"/>
      <c r="C48" s="1196" t="s">
        <v>4</v>
      </c>
      <c r="D48" s="1196"/>
      <c r="E48" s="1197"/>
      <c r="F48" s="15">
        <v>11.79</v>
      </c>
      <c r="G48" s="16">
        <v>18.190000000000001</v>
      </c>
      <c r="H48" s="16">
        <v>11.88</v>
      </c>
      <c r="I48" s="16">
        <v>7.88</v>
      </c>
      <c r="J48" s="17">
        <v>7.22</v>
      </c>
    </row>
    <row r="49" spans="2:10" ht="57.75" customHeight="1" thickBot="1" x14ac:dyDescent="0.2">
      <c r="B49" s="18"/>
      <c r="C49" s="1198" t="s">
        <v>5</v>
      </c>
      <c r="D49" s="1198"/>
      <c r="E49" s="1199"/>
      <c r="F49" s="19">
        <v>8.74</v>
      </c>
      <c r="G49" s="20">
        <v>8.2200000000000006</v>
      </c>
      <c r="H49" s="20">
        <v>3.42</v>
      </c>
      <c r="I49" s="20" t="s">
        <v>573</v>
      </c>
      <c r="J49" s="21" t="s">
        <v>574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jHpMIbNObVonXJcdRTba1zOIcl7YgQFbDLX7XSArs2pvoPc/UoZVgv6wrA/jdu+5HrDXk90dOUk6kpJbefUPQ==" saltValue="tpFhTN1YxFstMJrYPDFm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06" t="s">
        <v>575</v>
      </c>
      <c r="D34" s="1206"/>
      <c r="E34" s="1207"/>
      <c r="F34" s="32">
        <v>11.71</v>
      </c>
      <c r="G34" s="33">
        <v>18.09</v>
      </c>
      <c r="H34" s="33">
        <v>11.8</v>
      </c>
      <c r="I34" s="33">
        <v>7.81</v>
      </c>
      <c r="J34" s="34">
        <v>7.14</v>
      </c>
      <c r="K34" s="22"/>
      <c r="L34" s="22"/>
      <c r="M34" s="22"/>
      <c r="N34" s="22"/>
      <c r="O34" s="22"/>
      <c r="P34" s="22"/>
    </row>
    <row r="35" spans="1:16" ht="39" customHeight="1" x14ac:dyDescent="0.15">
      <c r="A35" s="22"/>
      <c r="B35" s="35"/>
      <c r="C35" s="1200" t="s">
        <v>576</v>
      </c>
      <c r="D35" s="1201"/>
      <c r="E35" s="1202"/>
      <c r="F35" s="36">
        <v>0.81</v>
      </c>
      <c r="G35" s="37">
        <v>1.32</v>
      </c>
      <c r="H35" s="37">
        <v>1.41</v>
      </c>
      <c r="I35" s="37">
        <v>2.08</v>
      </c>
      <c r="J35" s="38">
        <v>3.14</v>
      </c>
      <c r="K35" s="22"/>
      <c r="L35" s="22"/>
      <c r="M35" s="22"/>
      <c r="N35" s="22"/>
      <c r="O35" s="22"/>
      <c r="P35" s="22"/>
    </row>
    <row r="36" spans="1:16" ht="39" customHeight="1" x14ac:dyDescent="0.15">
      <c r="A36" s="22"/>
      <c r="B36" s="35"/>
      <c r="C36" s="1200" t="s">
        <v>577</v>
      </c>
      <c r="D36" s="1201"/>
      <c r="E36" s="1202"/>
      <c r="F36" s="36">
        <v>1.02</v>
      </c>
      <c r="G36" s="37">
        <v>0.96</v>
      </c>
      <c r="H36" s="37">
        <v>1.97</v>
      </c>
      <c r="I36" s="37">
        <v>1.95</v>
      </c>
      <c r="J36" s="38">
        <v>2.36</v>
      </c>
      <c r="K36" s="22"/>
      <c r="L36" s="22"/>
      <c r="M36" s="22"/>
      <c r="N36" s="22"/>
      <c r="O36" s="22"/>
      <c r="P36" s="22"/>
    </row>
    <row r="37" spans="1:16" ht="39" customHeight="1" x14ac:dyDescent="0.15">
      <c r="A37" s="22"/>
      <c r="B37" s="35"/>
      <c r="C37" s="1200" t="s">
        <v>578</v>
      </c>
      <c r="D37" s="1201"/>
      <c r="E37" s="1202"/>
      <c r="F37" s="36">
        <v>2.19</v>
      </c>
      <c r="G37" s="37">
        <v>2.74</v>
      </c>
      <c r="H37" s="37">
        <v>2.11</v>
      </c>
      <c r="I37" s="37">
        <v>2.1</v>
      </c>
      <c r="J37" s="38">
        <v>0.51</v>
      </c>
      <c r="K37" s="22"/>
      <c r="L37" s="22"/>
      <c r="M37" s="22"/>
      <c r="N37" s="22"/>
      <c r="O37" s="22"/>
      <c r="P37" s="22"/>
    </row>
    <row r="38" spans="1:16" ht="39" customHeight="1" x14ac:dyDescent="0.15">
      <c r="A38" s="22"/>
      <c r="B38" s="35"/>
      <c r="C38" s="1200" t="s">
        <v>579</v>
      </c>
      <c r="D38" s="1201"/>
      <c r="E38" s="1202"/>
      <c r="F38" s="36">
        <v>0.24</v>
      </c>
      <c r="G38" s="37">
        <v>0.26</v>
      </c>
      <c r="H38" s="37">
        <v>0.33</v>
      </c>
      <c r="I38" s="37">
        <v>0.25</v>
      </c>
      <c r="J38" s="38">
        <v>0.28000000000000003</v>
      </c>
      <c r="K38" s="22"/>
      <c r="L38" s="22"/>
      <c r="M38" s="22"/>
      <c r="N38" s="22"/>
      <c r="O38" s="22"/>
      <c r="P38" s="22"/>
    </row>
    <row r="39" spans="1:16" ht="39" customHeight="1" x14ac:dyDescent="0.15">
      <c r="A39" s="22"/>
      <c r="B39" s="35"/>
      <c r="C39" s="1200" t="s">
        <v>580</v>
      </c>
      <c r="D39" s="1201"/>
      <c r="E39" s="1202"/>
      <c r="F39" s="36">
        <v>0.26</v>
      </c>
      <c r="G39" s="37">
        <v>0.18</v>
      </c>
      <c r="H39" s="37">
        <v>0.34</v>
      </c>
      <c r="I39" s="37">
        <v>0.28000000000000003</v>
      </c>
      <c r="J39" s="38">
        <v>0.19</v>
      </c>
      <c r="K39" s="22"/>
      <c r="L39" s="22"/>
      <c r="M39" s="22"/>
      <c r="N39" s="22"/>
      <c r="O39" s="22"/>
      <c r="P39" s="22"/>
    </row>
    <row r="40" spans="1:16" ht="39" customHeight="1" x14ac:dyDescent="0.15">
      <c r="A40" s="22"/>
      <c r="B40" s="35"/>
      <c r="C40" s="1200" t="s">
        <v>581</v>
      </c>
      <c r="D40" s="1201"/>
      <c r="E40" s="1202"/>
      <c r="F40" s="36">
        <v>0.03</v>
      </c>
      <c r="G40" s="37">
        <v>0.05</v>
      </c>
      <c r="H40" s="37">
        <v>0.03</v>
      </c>
      <c r="I40" s="37">
        <v>0.02</v>
      </c>
      <c r="J40" s="38">
        <v>0.04</v>
      </c>
      <c r="K40" s="22"/>
      <c r="L40" s="22"/>
      <c r="M40" s="22"/>
      <c r="N40" s="22"/>
      <c r="O40" s="22"/>
      <c r="P40" s="22"/>
    </row>
    <row r="41" spans="1:16" ht="39" customHeight="1" x14ac:dyDescent="0.15">
      <c r="A41" s="22"/>
      <c r="B41" s="35"/>
      <c r="C41" s="1200" t="s">
        <v>582</v>
      </c>
      <c r="D41" s="1201"/>
      <c r="E41" s="1202"/>
      <c r="F41" s="36">
        <v>0.03</v>
      </c>
      <c r="G41" s="37">
        <v>0.03</v>
      </c>
      <c r="H41" s="37">
        <v>0.03</v>
      </c>
      <c r="I41" s="37">
        <v>0.04</v>
      </c>
      <c r="J41" s="38">
        <v>0.04</v>
      </c>
      <c r="K41" s="22"/>
      <c r="L41" s="22"/>
      <c r="M41" s="22"/>
      <c r="N41" s="22"/>
      <c r="O41" s="22"/>
      <c r="P41" s="22"/>
    </row>
    <row r="42" spans="1:16" ht="39" customHeight="1" x14ac:dyDescent="0.15">
      <c r="A42" s="22"/>
      <c r="B42" s="39"/>
      <c r="C42" s="1200" t="s">
        <v>583</v>
      </c>
      <c r="D42" s="1201"/>
      <c r="E42" s="1202"/>
      <c r="F42" s="36" t="s">
        <v>527</v>
      </c>
      <c r="G42" s="37" t="s">
        <v>527</v>
      </c>
      <c r="H42" s="37" t="s">
        <v>527</v>
      </c>
      <c r="I42" s="37" t="s">
        <v>527</v>
      </c>
      <c r="J42" s="38" t="s">
        <v>527</v>
      </c>
      <c r="K42" s="22"/>
      <c r="L42" s="22"/>
      <c r="M42" s="22"/>
      <c r="N42" s="22"/>
      <c r="O42" s="22"/>
      <c r="P42" s="22"/>
    </row>
    <row r="43" spans="1:16" ht="39" customHeight="1" thickBot="1" x14ac:dyDescent="0.2">
      <c r="A43" s="22"/>
      <c r="B43" s="40"/>
      <c r="C43" s="1203" t="s">
        <v>584</v>
      </c>
      <c r="D43" s="1204"/>
      <c r="E43" s="1205"/>
      <c r="F43" s="41">
        <v>0.08</v>
      </c>
      <c r="G43" s="42">
        <v>0.06</v>
      </c>
      <c r="H43" s="42">
        <v>7.0000000000000007E-2</v>
      </c>
      <c r="I43" s="42">
        <v>0.1</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pDfitF5OtHzom9ff3903z7c/aT68zKMiWS38ywJpRoA6CCQrMsXUZRbOaobx0NsknI7B/h7iXoywblxO0aIzQ==" saltValue="UFMlqYPL/TY56qSOi3B+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937</v>
      </c>
      <c r="L45" s="60">
        <v>909</v>
      </c>
      <c r="M45" s="60">
        <v>1005</v>
      </c>
      <c r="N45" s="60">
        <v>1067</v>
      </c>
      <c r="O45" s="61">
        <v>1115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527</v>
      </c>
      <c r="L46" s="64" t="s">
        <v>527</v>
      </c>
      <c r="M46" s="64" t="s">
        <v>527</v>
      </c>
      <c r="N46" s="64" t="s">
        <v>527</v>
      </c>
      <c r="O46" s="65" t="s">
        <v>527</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527</v>
      </c>
      <c r="L47" s="64" t="s">
        <v>527</v>
      </c>
      <c r="M47" s="64" t="s">
        <v>527</v>
      </c>
      <c r="N47" s="64" t="s">
        <v>527</v>
      </c>
      <c r="O47" s="65" t="s">
        <v>527</v>
      </c>
      <c r="P47" s="48"/>
      <c r="Q47" s="48"/>
      <c r="R47" s="48"/>
      <c r="S47" s="48"/>
      <c r="T47" s="48"/>
      <c r="U47" s="48"/>
    </row>
    <row r="48" spans="1:21" ht="30.75" customHeight="1" x14ac:dyDescent="0.15">
      <c r="A48" s="48"/>
      <c r="B48" s="1210"/>
      <c r="C48" s="1211"/>
      <c r="D48" s="62"/>
      <c r="E48" s="1216" t="s">
        <v>15</v>
      </c>
      <c r="F48" s="1216"/>
      <c r="G48" s="1216"/>
      <c r="H48" s="1216"/>
      <c r="I48" s="1216"/>
      <c r="J48" s="1217"/>
      <c r="K48" s="63">
        <v>512</v>
      </c>
      <c r="L48" s="64">
        <v>512</v>
      </c>
      <c r="M48" s="64">
        <v>515</v>
      </c>
      <c r="N48" s="64">
        <v>534</v>
      </c>
      <c r="O48" s="65">
        <v>557</v>
      </c>
      <c r="P48" s="48"/>
      <c r="Q48" s="48"/>
      <c r="R48" s="48"/>
      <c r="S48" s="48"/>
      <c r="T48" s="48"/>
      <c r="U48" s="48"/>
    </row>
    <row r="49" spans="1:21" ht="30.75" customHeight="1" x14ac:dyDescent="0.15">
      <c r="A49" s="48"/>
      <c r="B49" s="1210"/>
      <c r="C49" s="1211"/>
      <c r="D49" s="62"/>
      <c r="E49" s="1216" t="s">
        <v>16</v>
      </c>
      <c r="F49" s="1216"/>
      <c r="G49" s="1216"/>
      <c r="H49" s="1216"/>
      <c r="I49" s="1216"/>
      <c r="J49" s="1217"/>
      <c r="K49" s="63">
        <v>115</v>
      </c>
      <c r="L49" s="64">
        <v>101</v>
      </c>
      <c r="M49" s="64">
        <v>93</v>
      </c>
      <c r="N49" s="64">
        <v>61</v>
      </c>
      <c r="O49" s="65">
        <v>62</v>
      </c>
      <c r="P49" s="48"/>
      <c r="Q49" s="48"/>
      <c r="R49" s="48"/>
      <c r="S49" s="48"/>
      <c r="T49" s="48"/>
      <c r="U49" s="48"/>
    </row>
    <row r="50" spans="1:21" ht="30.75" customHeight="1" x14ac:dyDescent="0.15">
      <c r="A50" s="48"/>
      <c r="B50" s="1210"/>
      <c r="C50" s="1211"/>
      <c r="D50" s="62"/>
      <c r="E50" s="1216" t="s">
        <v>17</v>
      </c>
      <c r="F50" s="1216"/>
      <c r="G50" s="1216"/>
      <c r="H50" s="1216"/>
      <c r="I50" s="1216"/>
      <c r="J50" s="1217"/>
      <c r="K50" s="63">
        <v>9</v>
      </c>
      <c r="L50" s="64">
        <v>10</v>
      </c>
      <c r="M50" s="64">
        <v>10</v>
      </c>
      <c r="N50" s="64">
        <v>10</v>
      </c>
      <c r="O50" s="65">
        <v>10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527</v>
      </c>
      <c r="L51" s="64" t="s">
        <v>527</v>
      </c>
      <c r="M51" s="64" t="s">
        <v>527</v>
      </c>
      <c r="N51" s="64" t="s">
        <v>527</v>
      </c>
      <c r="O51" s="65" t="s">
        <v>527</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1249</v>
      </c>
      <c r="L52" s="64">
        <v>1202</v>
      </c>
      <c r="M52" s="64">
        <v>1240</v>
      </c>
      <c r="N52" s="64">
        <v>1255</v>
      </c>
      <c r="O52" s="65">
        <v>1262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324</v>
      </c>
      <c r="L53" s="69">
        <v>330</v>
      </c>
      <c r="M53" s="69">
        <v>383</v>
      </c>
      <c r="N53" s="69">
        <v>417</v>
      </c>
      <c r="O53" s="70">
        <v>482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614</v>
      </c>
      <c r="L57" s="83" t="s">
        <v>614</v>
      </c>
      <c r="M57" s="83" t="s">
        <v>615</v>
      </c>
      <c r="N57" s="83" t="s">
        <v>614</v>
      </c>
      <c r="O57" s="84" t="s">
        <v>614</v>
      </c>
    </row>
    <row r="58" spans="1:21" ht="31.5" customHeight="1" thickBot="1" x14ac:dyDescent="0.2">
      <c r="B58" s="1226"/>
      <c r="C58" s="1227"/>
      <c r="D58" s="1231" t="s">
        <v>27</v>
      </c>
      <c r="E58" s="1232"/>
      <c r="F58" s="1232"/>
      <c r="G58" s="1232"/>
      <c r="H58" s="1232"/>
      <c r="I58" s="1232"/>
      <c r="J58" s="1233"/>
      <c r="K58" s="85" t="s">
        <v>614</v>
      </c>
      <c r="L58" s="86" t="s">
        <v>614</v>
      </c>
      <c r="M58" s="86" t="s">
        <v>614</v>
      </c>
      <c r="N58" s="86" t="s">
        <v>614</v>
      </c>
      <c r="O58" s="87" t="s">
        <v>614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ArzPXN2chMIEjXNLZPF8L2LhswQQCd/+oYt57n0AdaHYsGZ3bjaU0z06nGJ4nAQ2vcbnT6c75Dv/zFZlHzhw==" saltValue="RAtqNDACLCd7wgCS7Ewx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34" t="s">
        <v>30</v>
      </c>
      <c r="C41" s="1235"/>
      <c r="D41" s="101"/>
      <c r="E41" s="1240" t="s">
        <v>31</v>
      </c>
      <c r="F41" s="1240"/>
      <c r="G41" s="1240"/>
      <c r="H41" s="1241"/>
      <c r="I41" s="102">
        <v>10532</v>
      </c>
      <c r="J41" s="103">
        <v>11154</v>
      </c>
      <c r="K41" s="103">
        <v>11584</v>
      </c>
      <c r="L41" s="103">
        <v>11839</v>
      </c>
      <c r="M41" s="104">
        <v>13234</v>
      </c>
    </row>
    <row r="42" spans="2:13" ht="27.75" customHeight="1" x14ac:dyDescent="0.15">
      <c r="B42" s="1236"/>
      <c r="C42" s="1237"/>
      <c r="D42" s="105"/>
      <c r="E42" s="1242" t="s">
        <v>32</v>
      </c>
      <c r="F42" s="1242"/>
      <c r="G42" s="1242"/>
      <c r="H42" s="1243"/>
      <c r="I42" s="106">
        <v>138</v>
      </c>
      <c r="J42" s="107">
        <v>130</v>
      </c>
      <c r="K42" s="107">
        <v>123</v>
      </c>
      <c r="L42" s="107">
        <v>115</v>
      </c>
      <c r="M42" s="108">
        <v>107</v>
      </c>
    </row>
    <row r="43" spans="2:13" ht="27.75" customHeight="1" x14ac:dyDescent="0.15">
      <c r="B43" s="1236"/>
      <c r="C43" s="1237"/>
      <c r="D43" s="105"/>
      <c r="E43" s="1242" t="s">
        <v>33</v>
      </c>
      <c r="F43" s="1242"/>
      <c r="G43" s="1242"/>
      <c r="H43" s="1243"/>
      <c r="I43" s="106">
        <v>9141</v>
      </c>
      <c r="J43" s="107">
        <v>9027</v>
      </c>
      <c r="K43" s="107">
        <v>8826</v>
      </c>
      <c r="L43" s="107">
        <v>8401</v>
      </c>
      <c r="M43" s="108">
        <v>7925</v>
      </c>
    </row>
    <row r="44" spans="2:13" ht="27.75" customHeight="1" x14ac:dyDescent="0.15">
      <c r="B44" s="1236"/>
      <c r="C44" s="1237"/>
      <c r="D44" s="105"/>
      <c r="E44" s="1242" t="s">
        <v>34</v>
      </c>
      <c r="F44" s="1242"/>
      <c r="G44" s="1242"/>
      <c r="H44" s="1243"/>
      <c r="I44" s="106">
        <v>1362</v>
      </c>
      <c r="J44" s="107">
        <v>1347</v>
      </c>
      <c r="K44" s="107">
        <v>1298</v>
      </c>
      <c r="L44" s="107">
        <v>1188</v>
      </c>
      <c r="M44" s="108">
        <v>1065</v>
      </c>
    </row>
    <row r="45" spans="2:13" ht="27.75" customHeight="1" x14ac:dyDescent="0.15">
      <c r="B45" s="1236"/>
      <c r="C45" s="1237"/>
      <c r="D45" s="105"/>
      <c r="E45" s="1242" t="s">
        <v>35</v>
      </c>
      <c r="F45" s="1242"/>
      <c r="G45" s="1242"/>
      <c r="H45" s="1243"/>
      <c r="I45" s="106">
        <v>1517</v>
      </c>
      <c r="J45" s="107">
        <v>1571</v>
      </c>
      <c r="K45" s="107">
        <v>1572</v>
      </c>
      <c r="L45" s="107">
        <v>1684</v>
      </c>
      <c r="M45" s="108">
        <v>1684</v>
      </c>
    </row>
    <row r="46" spans="2:13" ht="27.75" customHeight="1" x14ac:dyDescent="0.15">
      <c r="B46" s="1236"/>
      <c r="C46" s="1237"/>
      <c r="D46" s="109"/>
      <c r="E46" s="1242" t="s">
        <v>36</v>
      </c>
      <c r="F46" s="1242"/>
      <c r="G46" s="1242"/>
      <c r="H46" s="1243"/>
      <c r="I46" s="106">
        <v>0</v>
      </c>
      <c r="J46" s="107">
        <v>0</v>
      </c>
      <c r="K46" s="107">
        <v>0</v>
      </c>
      <c r="L46" s="107">
        <v>0</v>
      </c>
      <c r="M46" s="108">
        <v>0</v>
      </c>
    </row>
    <row r="47" spans="2:13" ht="27.75" customHeight="1" x14ac:dyDescent="0.15">
      <c r="B47" s="1236"/>
      <c r="C47" s="1237"/>
      <c r="D47" s="110"/>
      <c r="E47" s="1244" t="s">
        <v>37</v>
      </c>
      <c r="F47" s="1245"/>
      <c r="G47" s="1245"/>
      <c r="H47" s="1246"/>
      <c r="I47" s="106" t="s">
        <v>527</v>
      </c>
      <c r="J47" s="107" t="s">
        <v>527</v>
      </c>
      <c r="K47" s="107" t="s">
        <v>527</v>
      </c>
      <c r="L47" s="107" t="s">
        <v>527</v>
      </c>
      <c r="M47" s="108" t="s">
        <v>527</v>
      </c>
    </row>
    <row r="48" spans="2:13" ht="27.75" customHeight="1" x14ac:dyDescent="0.15">
      <c r="B48" s="1236"/>
      <c r="C48" s="1237"/>
      <c r="D48" s="105"/>
      <c r="E48" s="1242" t="s">
        <v>38</v>
      </c>
      <c r="F48" s="1242"/>
      <c r="G48" s="1242"/>
      <c r="H48" s="1243"/>
      <c r="I48" s="106" t="s">
        <v>527</v>
      </c>
      <c r="J48" s="107" t="s">
        <v>527</v>
      </c>
      <c r="K48" s="107" t="s">
        <v>527</v>
      </c>
      <c r="L48" s="107" t="s">
        <v>527</v>
      </c>
      <c r="M48" s="108" t="s">
        <v>527</v>
      </c>
    </row>
    <row r="49" spans="2:13" ht="27.75" customHeight="1" x14ac:dyDescent="0.15">
      <c r="B49" s="1238"/>
      <c r="C49" s="1239"/>
      <c r="D49" s="105"/>
      <c r="E49" s="1242" t="s">
        <v>39</v>
      </c>
      <c r="F49" s="1242"/>
      <c r="G49" s="1242"/>
      <c r="H49" s="1243"/>
      <c r="I49" s="106">
        <v>159</v>
      </c>
      <c r="J49" s="107">
        <v>28</v>
      </c>
      <c r="K49" s="107">
        <v>163</v>
      </c>
      <c r="L49" s="107">
        <v>244</v>
      </c>
      <c r="M49" s="108">
        <v>39</v>
      </c>
    </row>
    <row r="50" spans="2:13" ht="27.75" customHeight="1" x14ac:dyDescent="0.15">
      <c r="B50" s="1247" t="s">
        <v>40</v>
      </c>
      <c r="C50" s="1248"/>
      <c r="D50" s="111"/>
      <c r="E50" s="1242" t="s">
        <v>41</v>
      </c>
      <c r="F50" s="1242"/>
      <c r="G50" s="1242"/>
      <c r="H50" s="1243"/>
      <c r="I50" s="106">
        <v>2531</v>
      </c>
      <c r="J50" s="107">
        <v>2620</v>
      </c>
      <c r="K50" s="107">
        <v>3223</v>
      </c>
      <c r="L50" s="107">
        <v>3356</v>
      </c>
      <c r="M50" s="108">
        <v>2984</v>
      </c>
    </row>
    <row r="51" spans="2:13" ht="27.75" customHeight="1" x14ac:dyDescent="0.15">
      <c r="B51" s="1236"/>
      <c r="C51" s="1237"/>
      <c r="D51" s="105"/>
      <c r="E51" s="1242" t="s">
        <v>42</v>
      </c>
      <c r="F51" s="1242"/>
      <c r="G51" s="1242"/>
      <c r="H51" s="1243"/>
      <c r="I51" s="106">
        <v>2063</v>
      </c>
      <c r="J51" s="107">
        <v>1951</v>
      </c>
      <c r="K51" s="107">
        <v>1739</v>
      </c>
      <c r="L51" s="107">
        <v>1369</v>
      </c>
      <c r="M51" s="108">
        <v>1009</v>
      </c>
    </row>
    <row r="52" spans="2:13" ht="27.75" customHeight="1" x14ac:dyDescent="0.15">
      <c r="B52" s="1238"/>
      <c r="C52" s="1239"/>
      <c r="D52" s="105"/>
      <c r="E52" s="1242" t="s">
        <v>43</v>
      </c>
      <c r="F52" s="1242"/>
      <c r="G52" s="1242"/>
      <c r="H52" s="1243"/>
      <c r="I52" s="106">
        <v>13415</v>
      </c>
      <c r="J52" s="107">
        <v>13673</v>
      </c>
      <c r="K52" s="107">
        <v>13745</v>
      </c>
      <c r="L52" s="107">
        <v>13596</v>
      </c>
      <c r="M52" s="108">
        <v>14172</v>
      </c>
    </row>
    <row r="53" spans="2:13" ht="27.75" customHeight="1" thickBot="1" x14ac:dyDescent="0.2">
      <c r="B53" s="1249" t="s">
        <v>44</v>
      </c>
      <c r="C53" s="1250"/>
      <c r="D53" s="112"/>
      <c r="E53" s="1251" t="s">
        <v>45</v>
      </c>
      <c r="F53" s="1251"/>
      <c r="G53" s="1251"/>
      <c r="H53" s="1252"/>
      <c r="I53" s="113">
        <v>4839</v>
      </c>
      <c r="J53" s="114">
        <v>5012</v>
      </c>
      <c r="K53" s="114">
        <v>4858</v>
      </c>
      <c r="L53" s="114">
        <v>5149</v>
      </c>
      <c r="M53" s="115">
        <v>5890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7yREZ1SB3h8JjEsOZWKp4w+yuHIOQXkh9DDSoXuZ7gxyy/Lk/8lr02Pr3UwCOFasPPXPtjlsdaTGlWxZruynQ==" saltValue="e9+pbt8il8H9X1hgZBvB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61" t="s">
        <v>48</v>
      </c>
      <c r="D55" s="1261"/>
      <c r="E55" s="1262"/>
      <c r="F55" s="127">
        <v>2209</v>
      </c>
      <c r="G55" s="127">
        <v>2351</v>
      </c>
      <c r="H55" s="128">
        <v>1831</v>
      </c>
    </row>
    <row r="56" spans="2:8" ht="52.5" customHeight="1" x14ac:dyDescent="0.15">
      <c r="B56" s="129"/>
      <c r="C56" s="1263" t="s">
        <v>49</v>
      </c>
      <c r="D56" s="1263"/>
      <c r="E56" s="1264"/>
      <c r="F56" s="130">
        <v>341</v>
      </c>
      <c r="G56" s="130">
        <v>341</v>
      </c>
      <c r="H56" s="131">
        <v>341</v>
      </c>
    </row>
    <row r="57" spans="2:8" ht="53.25" customHeight="1" x14ac:dyDescent="0.15">
      <c r="B57" s="129"/>
      <c r="C57" s="1265" t="s">
        <v>50</v>
      </c>
      <c r="D57" s="1265"/>
      <c r="E57" s="1266"/>
      <c r="F57" s="132">
        <v>1721</v>
      </c>
      <c r="G57" s="132">
        <v>1772</v>
      </c>
      <c r="H57" s="133">
        <v>1845</v>
      </c>
    </row>
    <row r="58" spans="2:8" ht="45.75" customHeight="1" x14ac:dyDescent="0.15">
      <c r="B58" s="134"/>
      <c r="C58" s="1253" t="s">
        <v>616</v>
      </c>
      <c r="D58" s="1254"/>
      <c r="E58" s="1255"/>
      <c r="F58" s="135">
        <v>1211</v>
      </c>
      <c r="G58" s="135">
        <v>1262</v>
      </c>
      <c r="H58" s="136">
        <v>1284</v>
      </c>
    </row>
    <row r="59" spans="2:8" ht="45.75" customHeight="1" x14ac:dyDescent="0.15">
      <c r="B59" s="134"/>
      <c r="C59" s="1253" t="s">
        <v>617</v>
      </c>
      <c r="D59" s="1254"/>
      <c r="E59" s="1255"/>
      <c r="F59" s="135">
        <v>450</v>
      </c>
      <c r="G59" s="135">
        <v>450</v>
      </c>
      <c r="H59" s="136">
        <v>450</v>
      </c>
    </row>
    <row r="60" spans="2:8" ht="45.75" customHeight="1" x14ac:dyDescent="0.15">
      <c r="B60" s="134"/>
      <c r="C60" s="1253" t="s">
        <v>619</v>
      </c>
      <c r="D60" s="1254"/>
      <c r="E60" s="1255"/>
      <c r="F60" s="135">
        <v>17</v>
      </c>
      <c r="G60" s="135">
        <v>18</v>
      </c>
      <c r="H60" s="136">
        <v>68</v>
      </c>
    </row>
    <row r="61" spans="2:8" ht="45.75" customHeight="1" x14ac:dyDescent="0.15">
      <c r="B61" s="134"/>
      <c r="C61" s="1253" t="s">
        <v>618</v>
      </c>
      <c r="D61" s="1254"/>
      <c r="E61" s="1255"/>
      <c r="F61" s="135">
        <v>28</v>
      </c>
      <c r="G61" s="135">
        <v>28</v>
      </c>
      <c r="H61" s="136">
        <v>28</v>
      </c>
    </row>
    <row r="62" spans="2:8" ht="45.75" customHeight="1" thickBot="1" x14ac:dyDescent="0.2">
      <c r="B62" s="137"/>
      <c r="C62" s="1256" t="s">
        <v>620</v>
      </c>
      <c r="D62" s="1257"/>
      <c r="E62" s="1258"/>
      <c r="F62" s="138">
        <v>7</v>
      </c>
      <c r="G62" s="138">
        <v>7</v>
      </c>
      <c r="H62" s="139">
        <v>7</v>
      </c>
    </row>
    <row r="63" spans="2:8" ht="52.5" customHeight="1" thickBot="1" x14ac:dyDescent="0.2">
      <c r="B63" s="140"/>
      <c r="C63" s="1259" t="s">
        <v>51</v>
      </c>
      <c r="D63" s="1259"/>
      <c r="E63" s="1260"/>
      <c r="F63" s="141">
        <v>4270</v>
      </c>
      <c r="G63" s="141">
        <v>4464</v>
      </c>
      <c r="H63" s="142">
        <v>4017</v>
      </c>
    </row>
    <row r="64" spans="2:8" ht="15" customHeight="1" x14ac:dyDescent="0.15"/>
    <row r="65" ht="0" hidden="1" customHeight="1" x14ac:dyDescent="0.15"/>
    <row r="66" ht="0" hidden="1" customHeight="1" x14ac:dyDescent="0.15"/>
  </sheetData>
  <sheetProtection algorithmName="SHA-512" hashValue="CMv1kNnIWvV8/5ZRaj4rC8Fa6sVWMvdBHunbJuMNID/IgGkU0eMRFONwQNnIXLSrqsRpo/9UoYBeYdAjAO0cKg==" saltValue="LN093GwfrUNy7CpBxXwZ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61215</v>
      </c>
      <c r="E3" s="161"/>
      <c r="F3" s="162">
        <v>85205</v>
      </c>
      <c r="G3" s="163"/>
      <c r="H3" s="164"/>
    </row>
    <row r="4" spans="1:8" x14ac:dyDescent="0.15">
      <c r="A4" s="165"/>
      <c r="B4" s="166"/>
      <c r="C4" s="167"/>
      <c r="D4" s="168">
        <v>38745</v>
      </c>
      <c r="E4" s="169"/>
      <c r="F4" s="170">
        <v>38847</v>
      </c>
      <c r="G4" s="171"/>
      <c r="H4" s="172"/>
    </row>
    <row r="5" spans="1:8" x14ac:dyDescent="0.15">
      <c r="A5" s="153" t="s">
        <v>560</v>
      </c>
      <c r="B5" s="158"/>
      <c r="C5" s="159"/>
      <c r="D5" s="160">
        <v>89965</v>
      </c>
      <c r="E5" s="161"/>
      <c r="F5" s="162">
        <v>77577</v>
      </c>
      <c r="G5" s="163"/>
      <c r="H5" s="164"/>
    </row>
    <row r="6" spans="1:8" x14ac:dyDescent="0.15">
      <c r="A6" s="165"/>
      <c r="B6" s="166"/>
      <c r="C6" s="167"/>
      <c r="D6" s="168">
        <v>40005</v>
      </c>
      <c r="E6" s="169"/>
      <c r="F6" s="170">
        <v>40870</v>
      </c>
      <c r="G6" s="171"/>
      <c r="H6" s="172"/>
    </row>
    <row r="7" spans="1:8" x14ac:dyDescent="0.15">
      <c r="A7" s="153" t="s">
        <v>561</v>
      </c>
      <c r="B7" s="158"/>
      <c r="C7" s="159"/>
      <c r="D7" s="160">
        <v>85612</v>
      </c>
      <c r="E7" s="161"/>
      <c r="F7" s="162">
        <v>67293</v>
      </c>
      <c r="G7" s="163"/>
      <c r="H7" s="164"/>
    </row>
    <row r="8" spans="1:8" x14ac:dyDescent="0.15">
      <c r="A8" s="165"/>
      <c r="B8" s="166"/>
      <c r="C8" s="167"/>
      <c r="D8" s="168">
        <v>63970</v>
      </c>
      <c r="E8" s="169"/>
      <c r="F8" s="170">
        <v>35076</v>
      </c>
      <c r="G8" s="171"/>
      <c r="H8" s="172"/>
    </row>
    <row r="9" spans="1:8" x14ac:dyDescent="0.15">
      <c r="A9" s="153" t="s">
        <v>562</v>
      </c>
      <c r="B9" s="158"/>
      <c r="C9" s="159"/>
      <c r="D9" s="160">
        <v>78083</v>
      </c>
      <c r="E9" s="161"/>
      <c r="F9" s="162">
        <v>67343</v>
      </c>
      <c r="G9" s="163"/>
      <c r="H9" s="164"/>
    </row>
    <row r="10" spans="1:8" x14ac:dyDescent="0.15">
      <c r="A10" s="165"/>
      <c r="B10" s="166"/>
      <c r="C10" s="167"/>
      <c r="D10" s="168">
        <v>55355</v>
      </c>
      <c r="E10" s="169"/>
      <c r="F10" s="170">
        <v>32865</v>
      </c>
      <c r="G10" s="171"/>
      <c r="H10" s="172"/>
    </row>
    <row r="11" spans="1:8" x14ac:dyDescent="0.15">
      <c r="A11" s="153" t="s">
        <v>563</v>
      </c>
      <c r="B11" s="158"/>
      <c r="C11" s="159"/>
      <c r="D11" s="160">
        <v>166918</v>
      </c>
      <c r="E11" s="161"/>
      <c r="F11" s="162">
        <v>73475</v>
      </c>
      <c r="G11" s="163"/>
      <c r="H11" s="164"/>
    </row>
    <row r="12" spans="1:8" x14ac:dyDescent="0.15">
      <c r="A12" s="165"/>
      <c r="B12" s="166"/>
      <c r="C12" s="173"/>
      <c r="D12" s="168">
        <v>147026</v>
      </c>
      <c r="E12" s="169"/>
      <c r="F12" s="170">
        <v>43072</v>
      </c>
      <c r="G12" s="171"/>
      <c r="H12" s="172"/>
    </row>
    <row r="13" spans="1:8" x14ac:dyDescent="0.15">
      <c r="A13" s="153"/>
      <c r="B13" s="158"/>
      <c r="C13" s="174"/>
      <c r="D13" s="175">
        <v>96359</v>
      </c>
      <c r="E13" s="176"/>
      <c r="F13" s="177">
        <v>74179</v>
      </c>
      <c r="G13" s="178"/>
      <c r="H13" s="164"/>
    </row>
    <row r="14" spans="1:8" x14ac:dyDescent="0.15">
      <c r="A14" s="165"/>
      <c r="B14" s="166"/>
      <c r="C14" s="167"/>
      <c r="D14" s="168">
        <v>69020</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11.79</v>
      </c>
      <c r="C19" s="179">
        <f>ROUND(VALUE(SUBSTITUTE(実質収支比率等に係る経年分析!G$48,"▲","-")),2)</f>
        <v>18.190000000000001</v>
      </c>
      <c r="D19" s="179">
        <f>ROUND(VALUE(SUBSTITUTE(実質収支比率等に係る経年分析!H$48,"▲","-")),2)</f>
        <v>11.88</v>
      </c>
      <c r="E19" s="179">
        <f>ROUND(VALUE(SUBSTITUTE(実質収支比率等に係る経年分析!I$48,"▲","-")),2)</f>
        <v>7.88</v>
      </c>
      <c r="F19" s="179">
        <f>ROUND(VALUE(SUBSTITUTE(実質収支比率等に係る経年分析!J$48,"▲","-")),2)</f>
        <v>7.22</v>
      </c>
    </row>
    <row r="20" spans="1:11" x14ac:dyDescent="0.15">
      <c r="A20" s="179" t="s">
        <v>55</v>
      </c>
      <c r="B20" s="179">
        <f>ROUND(VALUE(SUBSTITUTE(実質収支比率等に係る経年分析!F$47,"▲","-")),2)</f>
        <v>25.09</v>
      </c>
      <c r="C20" s="179">
        <f>ROUND(VALUE(SUBSTITUTE(実質収支比率等に係る経年分析!G$47,"▲","-")),2)</f>
        <v>26.5</v>
      </c>
      <c r="D20" s="179">
        <f>ROUND(VALUE(SUBSTITUTE(実質収支比率等に係る経年分析!H$47,"▲","-")),2)</f>
        <v>37.24</v>
      </c>
      <c r="E20" s="179">
        <f>ROUND(VALUE(SUBSTITUTE(実質収支比率等に係る経年分析!I$47,"▲","-")),2)</f>
        <v>40.03</v>
      </c>
      <c r="F20" s="179">
        <f>ROUND(VALUE(SUBSTITUTE(実質収支比率等に係る経年分析!J$47,"▲","-")),2)</f>
        <v>31.56</v>
      </c>
    </row>
    <row r="21" spans="1:11" x14ac:dyDescent="0.15">
      <c r="A21" s="179" t="s">
        <v>56</v>
      </c>
      <c r="B21" s="179">
        <f>IF(ISNUMBER(VALUE(SUBSTITUTE(実質収支比率等に係る経年分析!F$49,"▲","-"))),ROUND(VALUE(SUBSTITUTE(実質収支比率等に係る経年分析!F$49,"▲","-")),2),NA())</f>
        <v>8.74</v>
      </c>
      <c r="C21" s="179">
        <f>IF(ISNUMBER(VALUE(SUBSTITUTE(実質収支比率等に係る経年分析!G$49,"▲","-"))),ROUND(VALUE(SUBSTITUTE(実質収支比率等に係る経年分析!G$49,"▲","-")),2),NA())</f>
        <v>8.2200000000000006</v>
      </c>
      <c r="D21" s="179">
        <f>IF(ISNUMBER(VALUE(SUBSTITUTE(実質収支比率等に係る経年分析!H$49,"▲","-"))),ROUND(VALUE(SUBSTITUTE(実質収支比率等に係る経年分析!H$49,"▲","-")),2),NA())</f>
        <v>3.42</v>
      </c>
      <c r="E21" s="179">
        <f>IF(ISNUMBER(VALUE(SUBSTITUTE(実質収支比率等に係る経年分析!I$49,"▲","-"))),ROUND(VALUE(SUBSTITUTE(実質収支比率等に係る経年分析!I$49,"▲","-")),2),NA())</f>
        <v>-1.42</v>
      </c>
      <c r="F21" s="179">
        <f>IF(ISNUMBER(VALUE(SUBSTITUTE(実質収支比率等に係る経年分析!J$49,"▲","-"))),ROUND(VALUE(SUBSTITUTE(実質収支比率等に係る経年分析!J$49,"▲","-")),2),NA())</f>
        <v>-9.7100000000000009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恩賜県有財産保護管理事業特別会計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歌舞伎文化公園管理特別会計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0.28000000000000003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0.19</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0.51</v>
      </c>
    </row>
    <row r="34" spans="1:16" x14ac:dyDescent="0.15">
      <c r="A34" s="180" t="str">
        <f>IF(連結実質赤字比率に係る赤字・黒字の構成分析!C$36="",NA(),連結実質赤字比率に係る赤字・黒字の構成分析!C$36)</f>
        <v>上水道事業会計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2.36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11.71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18.09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1249</v>
      </c>
      <c r="E42" s="181"/>
      <c r="F42" s="181"/>
      <c r="G42" s="181">
        <f>'実質公債費比率（分子）の構造'!L$52</f>
        <v>1202</v>
      </c>
      <c r="H42" s="181"/>
      <c r="I42" s="181"/>
      <c r="J42" s="181">
        <f>'実質公債費比率（分子）の構造'!M$52</f>
        <v>1240</v>
      </c>
      <c r="K42" s="181"/>
      <c r="L42" s="181"/>
      <c r="M42" s="181">
        <f>'実質公債費比率（分子）の構造'!N$52</f>
        <v>1255</v>
      </c>
      <c r="N42" s="181"/>
      <c r="O42" s="181"/>
      <c r="P42" s="181">
        <f>'実質公債費比率（分子）の構造'!O$52</f>
        <v>1262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v>
      </c>
      <c r="C44" s="181"/>
      <c r="D44" s="181"/>
      <c r="E44" s="181">
        <f>'実質公債費比率（分子）の構造'!L$50</f>
        <v>10</v>
      </c>
      <c r="F44" s="181"/>
      <c r="G44" s="181"/>
      <c r="H44" s="181">
        <f>'実質公債費比率（分子）の構造'!M$50</f>
        <v>10</v>
      </c>
      <c r="I44" s="181"/>
      <c r="J44" s="181"/>
      <c r="K44" s="181">
        <f>'実質公債費比率（分子）の構造'!N$50</f>
        <v>10</v>
      </c>
      <c r="L44" s="181"/>
      <c r="M44" s="181"/>
      <c r="N44" s="181">
        <f>'実質公債費比率（分子）の構造'!O$50</f>
        <v>10</v>
      </c>
      <c r="O44" s="181"/>
      <c r="P44" s="181"/>
    </row>
    <row r="45" spans="1:16" x14ac:dyDescent="0.15">
      <c r="A45" s="181" t="s">
        <v>66</v>
      </c>
      <c r="B45" s="181">
        <f>'実質公債費比率（分子）の構造'!K$49</f>
        <v>115</v>
      </c>
      <c r="C45" s="181"/>
      <c r="D45" s="181"/>
      <c r="E45" s="181">
        <f>'実質公債費比率（分子）の構造'!L$49</f>
        <v>101</v>
      </c>
      <c r="F45" s="181"/>
      <c r="G45" s="181"/>
      <c r="H45" s="181">
        <f>'実質公債費比率（分子）の構造'!M$49</f>
        <v>93</v>
      </c>
      <c r="I45" s="181"/>
      <c r="J45" s="181"/>
      <c r="K45" s="181">
        <f>'実質公債費比率（分子）の構造'!N$49</f>
        <v>61</v>
      </c>
      <c r="L45" s="181"/>
      <c r="M45" s="181"/>
      <c r="N45" s="181">
        <f>'実質公債費比率（分子）の構造'!O$49</f>
        <v>62</v>
      </c>
      <c r="O45" s="181"/>
      <c r="P45" s="181"/>
    </row>
    <row r="46" spans="1:16" x14ac:dyDescent="0.15">
      <c r="A46" s="181" t="s">
        <v>67</v>
      </c>
      <c r="B46" s="181">
        <f>'実質公債費比率（分子）の構造'!K$48</f>
        <v>512</v>
      </c>
      <c r="C46" s="181"/>
      <c r="D46" s="181"/>
      <c r="E46" s="181">
        <f>'実質公債費比率（分子）の構造'!L$48</f>
        <v>512</v>
      </c>
      <c r="F46" s="181"/>
      <c r="G46" s="181"/>
      <c r="H46" s="181">
        <f>'実質公債費比率（分子）の構造'!M$48</f>
        <v>515</v>
      </c>
      <c r="I46" s="181"/>
      <c r="J46" s="181"/>
      <c r="K46" s="181">
        <f>'実質公債費比率（分子）の構造'!N$48</f>
        <v>534</v>
      </c>
      <c r="L46" s="181"/>
      <c r="M46" s="181"/>
      <c r="N46" s="181">
        <f>'実質公債費比率（分子）の構造'!O$48</f>
        <v>557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937</v>
      </c>
      <c r="C49" s="181"/>
      <c r="D49" s="181"/>
      <c r="E49" s="181">
        <f>'実質公債費比率（分子）の構造'!L$45</f>
        <v>909</v>
      </c>
      <c r="F49" s="181"/>
      <c r="G49" s="181"/>
      <c r="H49" s="181">
        <f>'実質公債費比率（分子）の構造'!M$45</f>
        <v>1005</v>
      </c>
      <c r="I49" s="181"/>
      <c r="J49" s="181"/>
      <c r="K49" s="181">
        <f>'実質公債費比率（分子）の構造'!N$45</f>
        <v>1067</v>
      </c>
      <c r="L49" s="181"/>
      <c r="M49" s="181"/>
      <c r="N49" s="181">
        <f>'実質公債費比率（分子）の構造'!O$45</f>
        <v>1115</v>
      </c>
      <c r="O49" s="181"/>
      <c r="P49" s="181"/>
    </row>
    <row r="50" spans="1:16" x14ac:dyDescent="0.15">
      <c r="A50" s="181" t="s">
        <v>71</v>
      </c>
      <c r="B50" s="181" t="e">
        <f>NA()</f>
        <v>#N/A</v>
      </c>
      <c r="C50" s="181">
        <f>IF(ISNUMBER('実質公債費比率（分子）の構造'!K$53),'実質公債費比率（分子）の構造'!K$53,NA())</f>
        <v>324</v>
      </c>
      <c r="D50" s="181" t="e">
        <f>NA()</f>
        <v>#N/A</v>
      </c>
      <c r="E50" s="181" t="e">
        <f>NA()</f>
        <v>#N/A</v>
      </c>
      <c r="F50" s="181">
        <f>IF(ISNUMBER('実質公債費比率（分子）の構造'!L$53),'実質公債費比率（分子）の構造'!L$53,NA())</f>
        <v>330</v>
      </c>
      <c r="G50" s="181" t="e">
        <f>NA()</f>
        <v>#N/A</v>
      </c>
      <c r="H50" s="181" t="e">
        <f>NA()</f>
        <v>#N/A</v>
      </c>
      <c r="I50" s="181">
        <f>IF(ISNUMBER('実質公債費比率（分子）の構造'!M$53),'実質公債費比率（分子）の構造'!M$53,NA())</f>
        <v>383</v>
      </c>
      <c r="J50" s="181" t="e">
        <f>NA()</f>
        <v>#N/A</v>
      </c>
      <c r="K50" s="181" t="e">
        <f>NA()</f>
        <v>#N/A</v>
      </c>
      <c r="L50" s="181">
        <f>IF(ISNUMBER('実質公債費比率（分子）の構造'!N$53),'実質公債費比率（分子）の構造'!N$53,NA())</f>
        <v>417</v>
      </c>
      <c r="M50" s="181" t="e">
        <f>NA()</f>
        <v>#N/A</v>
      </c>
      <c r="N50" s="181" t="e">
        <f>NA()</f>
        <v>#N/A</v>
      </c>
      <c r="O50" s="181">
        <f>IF(ISNUMBER('実質公債費比率（分子）の構造'!O$53),'実質公債費比率（分子）の構造'!O$53,NA())</f>
        <v>482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13415</v>
      </c>
      <c r="E56" s="180"/>
      <c r="F56" s="180"/>
      <c r="G56" s="180">
        <f>'将来負担比率（分子）の構造'!J$52</f>
        <v>13673</v>
      </c>
      <c r="H56" s="180"/>
      <c r="I56" s="180"/>
      <c r="J56" s="180">
        <f>'将来負担比率（分子）の構造'!K$52</f>
        <v>13745</v>
      </c>
      <c r="K56" s="180"/>
      <c r="L56" s="180"/>
      <c r="M56" s="180">
        <f>'将来負担比率（分子）の構造'!L$52</f>
        <v>13596</v>
      </c>
      <c r="N56" s="180"/>
      <c r="O56" s="180"/>
      <c r="P56" s="180">
        <f>'将来負担比率（分子）の構造'!M$52</f>
        <v>14172</v>
      </c>
    </row>
    <row r="57" spans="1:16" x14ac:dyDescent="0.15">
      <c r="A57" s="180" t="s">
        <v>42</v>
      </c>
      <c r="B57" s="180"/>
      <c r="C57" s="180"/>
      <c r="D57" s="180">
        <f>'将来負担比率（分子）の構造'!I$51</f>
        <v>2063</v>
      </c>
      <c r="E57" s="180"/>
      <c r="F57" s="180"/>
      <c r="G57" s="180">
        <f>'将来負担比率（分子）の構造'!J$51</f>
        <v>1951</v>
      </c>
      <c r="H57" s="180"/>
      <c r="I57" s="180"/>
      <c r="J57" s="180">
        <f>'将来負担比率（分子）の構造'!K$51</f>
        <v>1739</v>
      </c>
      <c r="K57" s="180"/>
      <c r="L57" s="180"/>
      <c r="M57" s="180">
        <f>'将来負担比率（分子）の構造'!L$51</f>
        <v>1369</v>
      </c>
      <c r="N57" s="180"/>
      <c r="O57" s="180"/>
      <c r="P57" s="180">
        <f>'将来負担比率（分子）の構造'!M$51</f>
        <v>1009</v>
      </c>
    </row>
    <row r="58" spans="1:16" x14ac:dyDescent="0.15">
      <c r="A58" s="180" t="s">
        <v>41</v>
      </c>
      <c r="B58" s="180"/>
      <c r="C58" s="180"/>
      <c r="D58" s="180">
        <f>'将来負担比率（分子）の構造'!I$50</f>
        <v>2531</v>
      </c>
      <c r="E58" s="180"/>
      <c r="F58" s="180"/>
      <c r="G58" s="180">
        <f>'将来負担比率（分子）の構造'!J$50</f>
        <v>2620</v>
      </c>
      <c r="H58" s="180"/>
      <c r="I58" s="180"/>
      <c r="J58" s="180">
        <f>'将来負担比率（分子）の構造'!K$50</f>
        <v>3223</v>
      </c>
      <c r="K58" s="180"/>
      <c r="L58" s="180"/>
      <c r="M58" s="180">
        <f>'将来負担比率（分子）の構造'!L$50</f>
        <v>3356</v>
      </c>
      <c r="N58" s="180"/>
      <c r="O58" s="180"/>
      <c r="P58" s="180">
        <f>'将来負担比率（分子）の構造'!M$50</f>
        <v>2984</v>
      </c>
    </row>
    <row r="59" spans="1:16" x14ac:dyDescent="0.15">
      <c r="A59" s="180" t="s">
        <v>39</v>
      </c>
      <c r="B59" s="180">
        <f>'将来負担比率（分子）の構造'!I$49</f>
        <v>159</v>
      </c>
      <c r="C59" s="180"/>
      <c r="D59" s="180"/>
      <c r="E59" s="180">
        <f>'将来負担比率（分子）の構造'!J$49</f>
        <v>28</v>
      </c>
      <c r="F59" s="180"/>
      <c r="G59" s="180"/>
      <c r="H59" s="180">
        <f>'将来負担比率（分子）の構造'!K$49</f>
        <v>163</v>
      </c>
      <c r="I59" s="180"/>
      <c r="J59" s="180"/>
      <c r="K59" s="180">
        <f>'将来負担比率（分子）の構造'!L$49</f>
        <v>244</v>
      </c>
      <c r="L59" s="180"/>
      <c r="M59" s="180"/>
      <c r="N59" s="180">
        <f>'将来負担比率（分子）の構造'!M$49</f>
        <v>39</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15">
      <c r="A62" s="180" t="s">
        <v>35</v>
      </c>
      <c r="B62" s="180">
        <f>'将来負担比率（分子）の構造'!I$45</f>
        <v>1517</v>
      </c>
      <c r="C62" s="180"/>
      <c r="D62" s="180"/>
      <c r="E62" s="180">
        <f>'将来負担比率（分子）の構造'!J$45</f>
        <v>1571</v>
      </c>
      <c r="F62" s="180"/>
      <c r="G62" s="180"/>
      <c r="H62" s="180">
        <f>'将来負担比率（分子）の構造'!K$45</f>
        <v>1572</v>
      </c>
      <c r="I62" s="180"/>
      <c r="J62" s="180"/>
      <c r="K62" s="180">
        <f>'将来負担比率（分子）の構造'!L$45</f>
        <v>1684</v>
      </c>
      <c r="L62" s="180"/>
      <c r="M62" s="180"/>
      <c r="N62" s="180">
        <f>'将来負担比率（分子）の構造'!M$45</f>
        <v>1684</v>
      </c>
      <c r="O62" s="180"/>
      <c r="P62" s="180"/>
    </row>
    <row r="63" spans="1:16" x14ac:dyDescent="0.15">
      <c r="A63" s="180" t="s">
        <v>34</v>
      </c>
      <c r="B63" s="180">
        <f>'将来負担比率（分子）の構造'!I$44</f>
        <v>1362</v>
      </c>
      <c r="C63" s="180"/>
      <c r="D63" s="180"/>
      <c r="E63" s="180">
        <f>'将来負担比率（分子）の構造'!J$44</f>
        <v>1347</v>
      </c>
      <c r="F63" s="180"/>
      <c r="G63" s="180"/>
      <c r="H63" s="180">
        <f>'将来負担比率（分子）の構造'!K$44</f>
        <v>1298</v>
      </c>
      <c r="I63" s="180"/>
      <c r="J63" s="180"/>
      <c r="K63" s="180">
        <f>'将来負担比率（分子）の構造'!L$44</f>
        <v>1188</v>
      </c>
      <c r="L63" s="180"/>
      <c r="M63" s="180"/>
      <c r="N63" s="180">
        <f>'将来負担比率（分子）の構造'!M$44</f>
        <v>1065</v>
      </c>
      <c r="O63" s="180"/>
      <c r="P63" s="180"/>
    </row>
    <row r="64" spans="1:16" x14ac:dyDescent="0.15">
      <c r="A64" s="180" t="s">
        <v>33</v>
      </c>
      <c r="B64" s="180">
        <f>'将来負担比率（分子）の構造'!I$43</f>
        <v>9141</v>
      </c>
      <c r="C64" s="180"/>
      <c r="D64" s="180"/>
      <c r="E64" s="180">
        <f>'将来負担比率（分子）の構造'!J$43</f>
        <v>9027</v>
      </c>
      <c r="F64" s="180"/>
      <c r="G64" s="180"/>
      <c r="H64" s="180">
        <f>'将来負担比率（分子）の構造'!K$43</f>
        <v>8826</v>
      </c>
      <c r="I64" s="180"/>
      <c r="J64" s="180"/>
      <c r="K64" s="180">
        <f>'将来負担比率（分子）の構造'!L$43</f>
        <v>8401</v>
      </c>
      <c r="L64" s="180"/>
      <c r="M64" s="180"/>
      <c r="N64" s="180">
        <f>'将来負担比率（分子）の構造'!M$43</f>
        <v>7925</v>
      </c>
      <c r="O64" s="180"/>
      <c r="P64" s="180"/>
    </row>
    <row r="65" spans="1:16" x14ac:dyDescent="0.15">
      <c r="A65" s="180" t="s">
        <v>32</v>
      </c>
      <c r="B65" s="180">
        <f>'将来負担比率（分子）の構造'!I$42</f>
        <v>138</v>
      </c>
      <c r="C65" s="180"/>
      <c r="D65" s="180"/>
      <c r="E65" s="180">
        <f>'将来負担比率（分子）の構造'!J$42</f>
        <v>130</v>
      </c>
      <c r="F65" s="180"/>
      <c r="G65" s="180"/>
      <c r="H65" s="180">
        <f>'将来負担比率（分子）の構造'!K$42</f>
        <v>123</v>
      </c>
      <c r="I65" s="180"/>
      <c r="J65" s="180"/>
      <c r="K65" s="180">
        <f>'将来負担比率（分子）の構造'!L$42</f>
        <v>115</v>
      </c>
      <c r="L65" s="180"/>
      <c r="M65" s="180"/>
      <c r="N65" s="180">
        <f>'将来負担比率（分子）の構造'!M$42</f>
        <v>107</v>
      </c>
      <c r="O65" s="180"/>
      <c r="P65" s="180"/>
    </row>
    <row r="66" spans="1:16" x14ac:dyDescent="0.15">
      <c r="A66" s="180" t="s">
        <v>31</v>
      </c>
      <c r="B66" s="180">
        <f>'将来負担比率（分子）の構造'!I$41</f>
        <v>10532</v>
      </c>
      <c r="C66" s="180"/>
      <c r="D66" s="180"/>
      <c r="E66" s="180">
        <f>'将来負担比率（分子）の構造'!J$41</f>
        <v>11154</v>
      </c>
      <c r="F66" s="180"/>
      <c r="G66" s="180"/>
      <c r="H66" s="180">
        <f>'将来負担比率（分子）の構造'!K$41</f>
        <v>11584</v>
      </c>
      <c r="I66" s="180"/>
      <c r="J66" s="180"/>
      <c r="K66" s="180">
        <f>'将来負担比率（分子）の構造'!L$41</f>
        <v>11839</v>
      </c>
      <c r="L66" s="180"/>
      <c r="M66" s="180"/>
      <c r="N66" s="180">
        <f>'将来負担比率（分子）の構造'!M$41</f>
        <v>13234</v>
      </c>
      <c r="O66" s="180"/>
      <c r="P66" s="180"/>
    </row>
    <row r="67" spans="1:16" x14ac:dyDescent="0.15">
      <c r="A67" s="180" t="s">
        <v>75</v>
      </c>
      <c r="B67" s="180" t="e">
        <f>NA()</f>
        <v>#N/A</v>
      </c>
      <c r="C67" s="180">
        <f>IF(ISNUMBER('将来負担比率（分子）の構造'!I$53), IF('将来負担比率（分子）の構造'!I$53 &lt; 0, 0, '将来負担比率（分子）の構造'!I$53), NA())</f>
        <v>4839</v>
      </c>
      <c r="D67" s="180" t="e">
        <f>NA()</f>
        <v>#N/A</v>
      </c>
      <c r="E67" s="180" t="e">
        <f>NA()</f>
        <v>#N/A</v>
      </c>
      <c r="F67" s="180">
        <f>IF(ISNUMBER('将来負担比率（分子）の構造'!J$53), IF('将来負担比率（分子）の構造'!J$53 &lt; 0, 0, '将来負担比率（分子）の構造'!J$53), NA())</f>
        <v>5012</v>
      </c>
      <c r="G67" s="180" t="e">
        <f>NA()</f>
        <v>#N/A</v>
      </c>
      <c r="H67" s="180" t="e">
        <f>NA()</f>
        <v>#N/A</v>
      </c>
      <c r="I67" s="180">
        <f>IF(ISNUMBER('将来負担比率（分子）の構造'!K$53), IF('将来負担比率（分子）の構造'!K$53 &lt; 0, 0, '将来負担比率（分子）の構造'!K$53), NA())</f>
        <v>4858</v>
      </c>
      <c r="J67" s="180" t="e">
        <f>NA()</f>
        <v>#N/A</v>
      </c>
      <c r="K67" s="180" t="e">
        <f>NA()</f>
        <v>#N/A</v>
      </c>
      <c r="L67" s="180">
        <f>IF(ISNUMBER('将来負担比率（分子）の構造'!L$53), IF('将来負担比率（分子）の構造'!L$53 &lt; 0, 0, '将来負担比率（分子）の構造'!L$53), NA())</f>
        <v>5149</v>
      </c>
      <c r="M67" s="180" t="e">
        <f>NA()</f>
        <v>#N/A</v>
      </c>
      <c r="N67" s="180" t="e">
        <f>NA()</f>
        <v>#N/A</v>
      </c>
      <c r="O67" s="180">
        <f>IF(ISNUMBER('将来負担比率（分子）の構造'!M$53), IF('将来負担比率（分子）の構造'!M$53 &lt; 0, 0, '将来負担比率（分子）の構造'!M$53), NA())</f>
        <v>5890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2209</v>
      </c>
      <c r="C72" s="184">
        <f>基金残高に係る経年分析!G55</f>
        <v>2351</v>
      </c>
      <c r="D72" s="184">
        <f>基金残高に係る経年分析!H55</f>
        <v>1831</v>
      </c>
    </row>
    <row r="73" spans="1:16" x14ac:dyDescent="0.15">
      <c r="A73" s="183" t="s">
        <v>78</v>
      </c>
      <c r="B73" s="184">
        <f>基金残高に係る経年分析!F56</f>
        <v>341</v>
      </c>
      <c r="C73" s="184">
        <f>基金残高に係る経年分析!G56</f>
        <v>341</v>
      </c>
      <c r="D73" s="184">
        <f>基金残高に係る経年分析!H56</f>
        <v>341</v>
      </c>
    </row>
    <row r="74" spans="1:16" x14ac:dyDescent="0.15">
      <c r="A74" s="183" t="s">
        <v>79</v>
      </c>
      <c r="B74" s="184">
        <f>基金残高に係る経年分析!F57</f>
        <v>1721</v>
      </c>
      <c r="C74" s="184">
        <f>基金残高に係る経年分析!G57</f>
        <v>1772</v>
      </c>
      <c r="D74" s="184">
        <f>基金残高に係る経年分析!H57</f>
        <v>1845</v>
      </c>
    </row>
  </sheetData>
  <sheetProtection algorithmName="SHA-512" hashValue="65NnfXplCzh4Wrqw5Rq9J9Cr4PjVvv6Thzlq0J/NfbkGI0Pt5r2LYe40mIPi+OO1UbYUkx5731wWoji9jwb6xg==" saltValue="n8iyrZ+UwRjCM+VEC2Uk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2020-03-09T04:45:48Z</cp:lastPrinted>
  <dcterms:created xsi:type="dcterms:W3CDTF">2020-02-10T03:48:52Z</dcterms:created>
  <dcterms:modified xsi:type="dcterms:W3CDTF">2020-03-24T06:35:45Z</dcterms:modified>
  <cp:category/>
</cp:coreProperties>
</file>