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46150013\共有データ\00全課共通\【3月26日入札】\一般\R7情報系システム機器保守業務委託\HP用\"/>
    </mc:Choice>
  </mc:AlternateContent>
  <bookViews>
    <workbookView xWindow="-28425" yWindow="6885" windowWidth="14565" windowHeight="8790"/>
  </bookViews>
  <sheets>
    <sheet name="設計書鏡" sheetId="1" r:id="rId1"/>
    <sheet name="内訳書" sheetId="2" r:id="rId2"/>
    <sheet name="明細１" sheetId="5" r:id="rId3"/>
    <sheet name="明細２" sheetId="6" r:id="rId4"/>
    <sheet name="明細３" sheetId="8" r:id="rId5"/>
    <sheet name="明細４" sheetId="18" r:id="rId6"/>
    <sheet name="明細５" sheetId="19" r:id="rId7"/>
    <sheet name="明細６" sheetId="14" r:id="rId8"/>
  </sheets>
  <definedNames>
    <definedName name="_xlnm.Print_Area" localSheetId="0">設計書鏡!$A$1:$Y$29</definedName>
    <definedName name="_xlnm.Print_Area" localSheetId="1">内訳書!$A$1:$I$50</definedName>
    <definedName name="_xlnm.Print_Area" localSheetId="2">明細１!$A$1:$H$18</definedName>
    <definedName name="_xlnm.Print_Area" localSheetId="4">明細３!$A$1:$H$18</definedName>
    <definedName name="_xlnm.Print_Area" localSheetId="5">明細４!$A$1:$H$18</definedName>
    <definedName name="_xlnm.Print_Area" localSheetId="6">明細５!$A$1:$H$18</definedName>
    <definedName name="_xlnm.Print_Area" localSheetId="7">明細６!$A$1:$H$18</definedName>
    <definedName name="_xlnm.Print_Titles" localSheetId="1">内訳書!$1:$2</definedName>
    <definedName name="_xlnm.Print_Titles" localSheetId="2">明細１!$1:$2</definedName>
    <definedName name="_xlnm.Print_Titles" localSheetId="3">明細２!$1:$2</definedName>
    <definedName name="_xlnm.Print_Titles" localSheetId="4">明細３!$1:$2</definedName>
    <definedName name="_xlnm.Print_Titles" localSheetId="5">明細４!$1:$2</definedName>
    <definedName name="_xlnm.Print_Titles" localSheetId="6">明細５!$1:$2</definedName>
    <definedName name="_xlnm.Print_Titles" localSheetId="7">明細６!$1:$2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14" l="1"/>
  <c r="G6" i="14"/>
  <c r="G4" i="14"/>
  <c r="C1" i="14"/>
  <c r="G18" i="19"/>
  <c r="G10" i="19"/>
  <c r="G8" i="19"/>
  <c r="G6" i="19"/>
  <c r="G4" i="19"/>
  <c r="C1" i="19"/>
  <c r="G18" i="18"/>
  <c r="G8" i="18"/>
  <c r="G6" i="18"/>
  <c r="G4" i="18"/>
  <c r="C1" i="18"/>
  <c r="G18" i="8"/>
  <c r="G8" i="8"/>
  <c r="G6" i="8"/>
  <c r="G4" i="8"/>
  <c r="C1" i="8"/>
  <c r="G18" i="6"/>
  <c r="G10" i="6"/>
  <c r="G8" i="6"/>
  <c r="G6" i="6"/>
  <c r="G4" i="6"/>
  <c r="C1" i="6"/>
  <c r="G18" i="5"/>
  <c r="G8" i="5"/>
  <c r="G6" i="5"/>
  <c r="G4" i="5"/>
  <c r="C1" i="5"/>
  <c r="H48" i="2"/>
  <c r="H44" i="2"/>
  <c r="H40" i="2"/>
  <c r="H36" i="2"/>
  <c r="H30" i="2"/>
  <c r="H28" i="2"/>
  <c r="H26" i="2"/>
  <c r="G26" i="2"/>
  <c r="H24" i="2"/>
  <c r="G24" i="2"/>
  <c r="H22" i="2"/>
  <c r="G22" i="2"/>
  <c r="H16" i="2"/>
  <c r="H12" i="2"/>
  <c r="G12" i="2"/>
  <c r="H10" i="2"/>
  <c r="G10" i="2"/>
  <c r="H8" i="2"/>
  <c r="G8" i="2"/>
</calcChain>
</file>

<file path=xl/sharedStrings.xml><?xml version="1.0" encoding="utf-8"?>
<sst xmlns="http://schemas.openxmlformats.org/spreadsheetml/2006/main" count="178" uniqueCount="108">
  <si>
    <t>内　　　訳　　　表</t>
    <rPh sb="0" eb="1">
      <t>ウチ</t>
    </rPh>
    <rPh sb="4" eb="5">
      <t>ヤク</t>
    </rPh>
    <rPh sb="8" eb="9">
      <t>ヒョウ</t>
    </rPh>
    <phoneticPr fontId="19"/>
  </si>
  <si>
    <t>式</t>
  </si>
  <si>
    <t>単 価</t>
    <rPh sb="0" eb="1">
      <t>タン</t>
    </rPh>
    <rPh sb="2" eb="3">
      <t>アタイ</t>
    </rPh>
    <phoneticPr fontId="19"/>
  </si>
  <si>
    <t>ソフトウェア・ライセンス</t>
  </si>
  <si>
    <t>費　目　、　工　種　、　種　別　、　規　格</t>
    <rPh sb="0" eb="1">
      <t>ヒ</t>
    </rPh>
    <rPh sb="2" eb="3">
      <t>メ</t>
    </rPh>
    <rPh sb="6" eb="7">
      <t>コウ</t>
    </rPh>
    <rPh sb="8" eb="9">
      <t>タネ</t>
    </rPh>
    <rPh sb="12" eb="13">
      <t>タネ</t>
    </rPh>
    <rPh sb="14" eb="15">
      <t>ベツ</t>
    </rPh>
    <rPh sb="18" eb="19">
      <t>キ</t>
    </rPh>
    <rPh sb="20" eb="21">
      <t>カク</t>
    </rPh>
    <phoneticPr fontId="19"/>
  </si>
  <si>
    <t>変更設計額</t>
    <rPh sb="0" eb="2">
      <t>ヘンコウ</t>
    </rPh>
    <rPh sb="2" eb="4">
      <t>セッケイ</t>
    </rPh>
    <rPh sb="4" eb="5">
      <t>ガク</t>
    </rPh>
    <phoneticPr fontId="19"/>
  </si>
  <si>
    <t>単位</t>
    <rPh sb="0" eb="2">
      <t>タンイ</t>
    </rPh>
    <phoneticPr fontId="19"/>
  </si>
  <si>
    <t>数量</t>
    <rPh sb="0" eb="2">
      <t>スウリョウ</t>
    </rPh>
    <phoneticPr fontId="19"/>
  </si>
  <si>
    <t>請負委託費</t>
    <rPh sb="0" eb="2">
      <t>ウケオイ</t>
    </rPh>
    <rPh sb="2" eb="4">
      <t>イタク</t>
    </rPh>
    <rPh sb="4" eb="5">
      <t>ヒ</t>
    </rPh>
    <phoneticPr fontId="19"/>
  </si>
  <si>
    <t>設計額</t>
    <rPh sb="0" eb="2">
      <t>セッケイ</t>
    </rPh>
    <rPh sb="2" eb="3">
      <t>ガク</t>
    </rPh>
    <phoneticPr fontId="19"/>
  </si>
  <si>
    <t>LGWAN系</t>
  </si>
  <si>
    <t>市川三郷町　</t>
    <rPh sb="0" eb="2">
      <t>イチカワ</t>
    </rPh>
    <rPh sb="2" eb="4">
      <t>ミサト</t>
    </rPh>
    <rPh sb="4" eb="5">
      <t>マチ</t>
    </rPh>
    <phoneticPr fontId="19"/>
  </si>
  <si>
    <t>金　額</t>
    <rPh sb="0" eb="1">
      <t>キン</t>
    </rPh>
    <rPh sb="2" eb="3">
      <t>ガク</t>
    </rPh>
    <phoneticPr fontId="19"/>
  </si>
  <si>
    <t>摘　要</t>
    <rPh sb="0" eb="1">
      <t>テキ</t>
    </rPh>
    <rPh sb="2" eb="3">
      <t>ヨウ</t>
    </rPh>
    <phoneticPr fontId="19"/>
  </si>
  <si>
    <t>式</t>
    <rPh sb="0" eb="1">
      <t>シキ</t>
    </rPh>
    <phoneticPr fontId="19"/>
  </si>
  <si>
    <t>明細書４号</t>
    <rPh sb="0" eb="2">
      <t>メイサイ</t>
    </rPh>
    <rPh sb="2" eb="3">
      <t>ショ</t>
    </rPh>
    <rPh sb="4" eb="5">
      <t>ゴウ</t>
    </rPh>
    <phoneticPr fontId="19"/>
  </si>
  <si>
    <t>GIGA系</t>
    <rPh sb="4" eb="5">
      <t>ケイ</t>
    </rPh>
    <phoneticPr fontId="19"/>
  </si>
  <si>
    <t>変更請負額</t>
    <rPh sb="0" eb="2">
      <t>ヘンコウ</t>
    </rPh>
    <rPh sb="2" eb="4">
      <t>ウケオイ</t>
    </rPh>
    <rPh sb="4" eb="5">
      <t>ガク</t>
    </rPh>
    <phoneticPr fontId="19"/>
  </si>
  <si>
    <t>業　 務　 名</t>
    <rPh sb="0" eb="1">
      <t>ギョウ</t>
    </rPh>
    <rPh sb="3" eb="4">
      <t>ツトム</t>
    </rPh>
    <rPh sb="6" eb="7">
      <t>ナ</t>
    </rPh>
    <phoneticPr fontId="19"/>
  </si>
  <si>
    <t>委託価格</t>
    <rPh sb="0" eb="2">
      <t>イタク</t>
    </rPh>
    <rPh sb="2" eb="4">
      <t>カカク</t>
    </rPh>
    <phoneticPr fontId="19"/>
  </si>
  <si>
    <t>事　 業　 名</t>
    <rPh sb="0" eb="1">
      <t>コト</t>
    </rPh>
    <rPh sb="3" eb="4">
      <t>ギョウ</t>
    </rPh>
    <rPh sb="6" eb="7">
      <t>ナ</t>
    </rPh>
    <phoneticPr fontId="19"/>
  </si>
  <si>
    <t>ヶ月</t>
    <rPh sb="1" eb="2">
      <t>ゲツ</t>
    </rPh>
    <phoneticPr fontId="19"/>
  </si>
  <si>
    <t>改め</t>
    <rPh sb="0" eb="1">
      <t>アラタ</t>
    </rPh>
    <phoneticPr fontId="19"/>
  </si>
  <si>
    <t>運用保守</t>
    <rPh sb="0" eb="2">
      <t>ウンヨウ</t>
    </rPh>
    <rPh sb="2" eb="4">
      <t>ホシュ</t>
    </rPh>
    <phoneticPr fontId="19"/>
  </si>
  <si>
    <t>ネオジャパン</t>
  </si>
  <si>
    <t>消費税相当額</t>
    <rPh sb="0" eb="3">
      <t>ショウヒゼイ</t>
    </rPh>
    <rPh sb="3" eb="5">
      <t>ソウトウ</t>
    </rPh>
    <rPh sb="5" eb="6">
      <t>ガク</t>
    </rPh>
    <phoneticPr fontId="19"/>
  </si>
  <si>
    <t>明　細　書</t>
    <rPh sb="0" eb="1">
      <t>メイ</t>
    </rPh>
    <rPh sb="2" eb="3">
      <t>ホソ</t>
    </rPh>
    <rPh sb="4" eb="5">
      <t>ショ</t>
    </rPh>
    <phoneticPr fontId="19"/>
  </si>
  <si>
    <t>１式当たり</t>
    <rPh sb="1" eb="2">
      <t>シキ</t>
    </rPh>
    <rPh sb="2" eb="3">
      <t>ア</t>
    </rPh>
    <phoneticPr fontId="19"/>
  </si>
  <si>
    <t>名　　称　　・　　規　　格</t>
    <rPh sb="0" eb="1">
      <t>ナ</t>
    </rPh>
    <rPh sb="3" eb="4">
      <t>ショウ</t>
    </rPh>
    <rPh sb="9" eb="10">
      <t>キ</t>
    </rPh>
    <rPh sb="12" eb="13">
      <t>カク</t>
    </rPh>
    <phoneticPr fontId="19"/>
  </si>
  <si>
    <t>台</t>
    <rPh sb="0" eb="1">
      <t>ダイ</t>
    </rPh>
    <phoneticPr fontId="19"/>
  </si>
  <si>
    <t>計</t>
    <rPh sb="0" eb="1">
      <t>ケイ</t>
    </rPh>
    <phoneticPr fontId="19"/>
  </si>
  <si>
    <t>明細第１号</t>
  </si>
  <si>
    <t>小計</t>
  </si>
  <si>
    <t>障害時の現地対応、設定変更作業</t>
    <rPh sb="0" eb="2">
      <t>ショウガイ</t>
    </rPh>
    <rPh sb="2" eb="3">
      <t>ジ</t>
    </rPh>
    <rPh sb="4" eb="6">
      <t>ゲンチ</t>
    </rPh>
    <rPh sb="6" eb="8">
      <t>タイオウ</t>
    </rPh>
    <rPh sb="9" eb="11">
      <t>セッテイ</t>
    </rPh>
    <rPh sb="11" eb="13">
      <t>ヘンコウ</t>
    </rPh>
    <rPh sb="13" eb="15">
      <t>サギョウ</t>
    </rPh>
    <phoneticPr fontId="19"/>
  </si>
  <si>
    <t>明細書３号</t>
    <rPh sb="0" eb="2">
      <t>メイサイ</t>
    </rPh>
    <rPh sb="2" eb="3">
      <t>ショ</t>
    </rPh>
    <rPh sb="4" eb="5">
      <t>ゴウ</t>
    </rPh>
    <phoneticPr fontId="19"/>
  </si>
  <si>
    <t>交換用バッテリ</t>
    <rPh sb="0" eb="3">
      <t>コウカンヨウ</t>
    </rPh>
    <phoneticPr fontId="19"/>
  </si>
  <si>
    <t>ライセンス</t>
  </si>
  <si>
    <t>障害時の現地対応、設定変更作業</t>
    <rPh sb="0" eb="3">
      <t>ショウガイジ</t>
    </rPh>
    <rPh sb="4" eb="6">
      <t>ゲンチ</t>
    </rPh>
    <rPh sb="6" eb="8">
      <t>タイオウ</t>
    </rPh>
    <rPh sb="9" eb="11">
      <t>セッテイ</t>
    </rPh>
    <rPh sb="11" eb="13">
      <t>ヘンコウ</t>
    </rPh>
    <rPh sb="13" eb="15">
      <t>サギョウ</t>
    </rPh>
    <phoneticPr fontId="19"/>
  </si>
  <si>
    <t>明細第４号</t>
    <rPh sb="0" eb="2">
      <t>メイサイ</t>
    </rPh>
    <rPh sb="2" eb="3">
      <t>ダイ</t>
    </rPh>
    <rPh sb="4" eb="5">
      <t>ゴウ</t>
    </rPh>
    <phoneticPr fontId="19"/>
  </si>
  <si>
    <t>ネットワーク保守・Log監視</t>
  </si>
  <si>
    <t>パソコン保守・障害及び不具合調査</t>
  </si>
  <si>
    <t>請負額</t>
    <rPh sb="0" eb="2">
      <t>ウケオイ</t>
    </rPh>
    <rPh sb="2" eb="3">
      <t>ガク</t>
    </rPh>
    <phoneticPr fontId="19"/>
  </si>
  <si>
    <r>
      <t>業</t>
    </r>
    <r>
      <rPr>
        <sz val="16"/>
        <rFont val="ＭＳ ゴシック"/>
        <family val="3"/>
        <charset val="128"/>
      </rPr>
      <t xml:space="preserve"> </t>
    </r>
    <r>
      <rPr>
        <sz val="12"/>
        <rFont val="ＭＳ ゴシック"/>
        <family val="3"/>
        <charset val="128"/>
      </rPr>
      <t>務</t>
    </r>
    <r>
      <rPr>
        <sz val="16"/>
        <rFont val="ＭＳ ゴシック"/>
        <family val="3"/>
        <charset val="128"/>
      </rPr>
      <t xml:space="preserve"> </t>
    </r>
    <r>
      <rPr>
        <sz val="12"/>
        <rFont val="ＭＳ ゴシック"/>
        <family val="3"/>
        <charset val="128"/>
      </rPr>
      <t>場</t>
    </r>
    <r>
      <rPr>
        <sz val="16"/>
        <rFont val="ＭＳ ゴシック"/>
        <family val="3"/>
        <charset val="128"/>
      </rPr>
      <t xml:space="preserve"> </t>
    </r>
    <r>
      <rPr>
        <sz val="12"/>
        <rFont val="ＭＳ ゴシック"/>
        <family val="3"/>
        <charset val="128"/>
      </rPr>
      <t>所</t>
    </r>
    <rPh sb="0" eb="1">
      <t>ギョウ</t>
    </rPh>
    <rPh sb="2" eb="3">
      <t>ツトム</t>
    </rPh>
    <rPh sb="4" eb="5">
      <t>バ</t>
    </rPh>
    <rPh sb="6" eb="7">
      <t>ショ</t>
    </rPh>
    <phoneticPr fontId="19"/>
  </si>
  <si>
    <t>起案理由</t>
    <rPh sb="0" eb="2">
      <t>キアン</t>
    </rPh>
    <rPh sb="2" eb="4">
      <t>リユウ</t>
    </rPh>
    <phoneticPr fontId="19"/>
  </si>
  <si>
    <t>台</t>
  </si>
  <si>
    <t>明細第６号</t>
    <rPh sb="0" eb="2">
      <t>メイサイ</t>
    </rPh>
    <rPh sb="2" eb="3">
      <t>ダイ</t>
    </rPh>
    <rPh sb="4" eb="5">
      <t>ゴウ</t>
    </rPh>
    <phoneticPr fontId="19"/>
  </si>
  <si>
    <t>明細書１号</t>
    <rPh sb="0" eb="2">
      <t>メイサイ</t>
    </rPh>
    <rPh sb="2" eb="3">
      <t>ショ</t>
    </rPh>
    <rPh sb="4" eb="5">
      <t>ゴウ</t>
    </rPh>
    <phoneticPr fontId="19"/>
  </si>
  <si>
    <t>明細書２号</t>
    <rPh sb="0" eb="2">
      <t>メイサイ</t>
    </rPh>
    <rPh sb="2" eb="3">
      <t>ショ</t>
    </rPh>
    <rPh sb="4" eb="5">
      <t>ゴウ</t>
    </rPh>
    <phoneticPr fontId="19"/>
  </si>
  <si>
    <t>障害時の現地対応、
設定変更作業</t>
    <rPh sb="0" eb="2">
      <t>ショウガイ</t>
    </rPh>
    <rPh sb="2" eb="3">
      <t>ジ</t>
    </rPh>
    <rPh sb="4" eb="6">
      <t>ゲンチ</t>
    </rPh>
    <rPh sb="6" eb="8">
      <t>タイオウ</t>
    </rPh>
    <rPh sb="10" eb="12">
      <t>セッテイ</t>
    </rPh>
    <rPh sb="12" eb="14">
      <t>ヘンコウ</t>
    </rPh>
    <rPh sb="14" eb="16">
      <t>サギョウ</t>
    </rPh>
    <phoneticPr fontId="19"/>
  </si>
  <si>
    <t>LGWAN・インターネット系</t>
  </si>
  <si>
    <t>明細第２号</t>
    <rPh sb="0" eb="2">
      <t>メイサイ</t>
    </rPh>
    <rPh sb="2" eb="3">
      <t>ダイ</t>
    </rPh>
    <rPh sb="4" eb="5">
      <t>ゴウ</t>
    </rPh>
    <phoneticPr fontId="19"/>
  </si>
  <si>
    <t>ハードウェア・ソフトウェア保守</t>
    <rPh sb="13" eb="15">
      <t>ホシュ</t>
    </rPh>
    <phoneticPr fontId="19"/>
  </si>
  <si>
    <t>明細書５号</t>
    <rPh sb="0" eb="2">
      <t>メイサイ</t>
    </rPh>
    <rPh sb="2" eb="3">
      <t>ショ</t>
    </rPh>
    <rPh sb="4" eb="5">
      <t>ゴウ</t>
    </rPh>
    <phoneticPr fontId="19"/>
  </si>
  <si>
    <t>明細書６号</t>
    <rPh sb="0" eb="2">
      <t>メイサイ</t>
    </rPh>
    <rPh sb="2" eb="3">
      <t>ショ</t>
    </rPh>
    <rPh sb="4" eb="5">
      <t>ゴウ</t>
    </rPh>
    <phoneticPr fontId="19"/>
  </si>
  <si>
    <t>明細第３号</t>
    <rPh sb="0" eb="2">
      <t>メイサイ</t>
    </rPh>
    <rPh sb="2" eb="3">
      <t>ダイ</t>
    </rPh>
    <rPh sb="4" eb="5">
      <t>ゴウ</t>
    </rPh>
    <phoneticPr fontId="19"/>
  </si>
  <si>
    <t>明細第５号</t>
    <rPh sb="0" eb="2">
      <t>メイサイ</t>
    </rPh>
    <rPh sb="2" eb="3">
      <t>ダイ</t>
    </rPh>
    <rPh sb="4" eb="5">
      <t>ゴウ</t>
    </rPh>
    <phoneticPr fontId="19"/>
  </si>
  <si>
    <t>(300ユーザまで)</t>
  </si>
  <si>
    <r>
      <t>業</t>
    </r>
    <r>
      <rPr>
        <sz val="16"/>
        <rFont val="ＭＳ ゴシック"/>
        <family val="3"/>
        <charset val="128"/>
      </rPr>
      <t xml:space="preserve"> </t>
    </r>
    <r>
      <rPr>
        <sz val="12"/>
        <rFont val="ＭＳ ゴシック"/>
        <family val="3"/>
        <charset val="128"/>
      </rPr>
      <t>務</t>
    </r>
    <r>
      <rPr>
        <sz val="16"/>
        <rFont val="ＭＳ ゴシック"/>
        <family val="3"/>
        <charset val="128"/>
      </rPr>
      <t xml:space="preserve"> </t>
    </r>
    <r>
      <rPr>
        <sz val="12"/>
        <rFont val="ＭＳ ゴシック"/>
        <family val="3"/>
        <charset val="128"/>
      </rPr>
      <t>価</t>
    </r>
    <r>
      <rPr>
        <sz val="16"/>
        <rFont val="ＭＳ ゴシック"/>
        <family val="3"/>
        <charset val="128"/>
      </rPr>
      <t xml:space="preserve"> </t>
    </r>
    <r>
      <rPr>
        <sz val="12"/>
        <rFont val="ＭＳ ゴシック"/>
        <family val="3"/>
        <charset val="128"/>
      </rPr>
      <t>格</t>
    </r>
    <rPh sb="0" eb="1">
      <t>ギョウ</t>
    </rPh>
    <rPh sb="2" eb="3">
      <t>ツトム</t>
    </rPh>
    <rPh sb="4" eb="5">
      <t>アタイ</t>
    </rPh>
    <rPh sb="6" eb="7">
      <t>カク</t>
    </rPh>
    <phoneticPr fontId="19"/>
  </si>
  <si>
    <t>障害時の一時切り分け、年１回メンテナンス</t>
    <rPh sb="0" eb="3">
      <t>ショウガイジ</t>
    </rPh>
    <rPh sb="4" eb="7">
      <t>イチジキ</t>
    </rPh>
    <rPh sb="11" eb="12">
      <t>ネン</t>
    </rPh>
    <rPh sb="13" eb="14">
      <t>カイ</t>
    </rPh>
    <phoneticPr fontId="19"/>
  </si>
  <si>
    <t>令和７年度情報系システム機器保守業務委託</t>
    <rPh sb="0" eb="2">
      <t>レイワ</t>
    </rPh>
    <rPh sb="3" eb="5">
      <t>ネンド</t>
    </rPh>
    <rPh sb="5" eb="8">
      <t>ジョウホウケイ</t>
    </rPh>
    <rPh sb="12" eb="14">
      <t>キキ</t>
    </rPh>
    <rPh sb="14" eb="16">
      <t>ホシュ</t>
    </rPh>
    <rPh sb="16" eb="18">
      <t>ギョウム</t>
    </rPh>
    <rPh sb="18" eb="20">
      <t>イタク</t>
    </rPh>
    <phoneticPr fontId="19"/>
  </si>
  <si>
    <t>desknet's NEO ライセンス サポートサービス(～300ユーザ)</t>
  </si>
  <si>
    <t>NNEOJMLMTB300</t>
  </si>
  <si>
    <t>生涯学習センターL2スイッチ保守</t>
    <rPh sb="0" eb="2">
      <t>ショウガイ</t>
    </rPh>
    <rPh sb="2" eb="8">
      <t>ガクシュウ</t>
    </rPh>
    <rPh sb="14" eb="16">
      <t>ホシュ</t>
    </rPh>
    <phoneticPr fontId="19"/>
  </si>
  <si>
    <t>アライドテレシス</t>
  </si>
  <si>
    <t>生涯学習センターPoEスイッチ保守</t>
    <rPh sb="0" eb="2">
      <t>ショウガイ</t>
    </rPh>
    <rPh sb="2" eb="8">
      <t>ガクシュウ</t>
    </rPh>
    <rPh sb="15" eb="17">
      <t>ホシュ</t>
    </rPh>
    <phoneticPr fontId="19"/>
  </si>
  <si>
    <t>3532RA4</t>
  </si>
  <si>
    <t>Windows11バージョンアップ作業</t>
    <rPh sb="17" eb="19">
      <t>サギョウ</t>
    </rPh>
    <phoneticPr fontId="19"/>
  </si>
  <si>
    <t>ＵＰＳ</t>
  </si>
  <si>
    <t>BU150RCG5</t>
  </si>
  <si>
    <t>オムロン</t>
  </si>
  <si>
    <t>APCRBC133J</t>
  </si>
  <si>
    <t>交換作業</t>
    <rPh sb="0" eb="4">
      <t>コウカン</t>
    </rPh>
    <phoneticPr fontId="19"/>
  </si>
  <si>
    <t>機器設置、切替作業、動作確認</t>
  </si>
  <si>
    <t>人工</t>
    <rPh sb="0" eb="2">
      <t>ニン</t>
    </rPh>
    <phoneticPr fontId="19"/>
  </si>
  <si>
    <t>プロジェクト管理</t>
    <rPh sb="6" eb="8">
      <t>カンリ</t>
    </rPh>
    <phoneticPr fontId="19"/>
  </si>
  <si>
    <t>スケジュール調整・会議実施・全体設計</t>
    <rPh sb="6" eb="8">
      <t>チョウセイ</t>
    </rPh>
    <rPh sb="9" eb="13">
      <t>カイギ</t>
    </rPh>
    <rPh sb="14" eb="18">
      <t>ゼンタ</t>
    </rPh>
    <phoneticPr fontId="19"/>
  </si>
  <si>
    <t>人工</t>
    <rPh sb="0" eb="1">
      <t>ニン</t>
    </rPh>
    <rPh sb="1" eb="2">
      <t>ク</t>
    </rPh>
    <phoneticPr fontId="19"/>
  </si>
  <si>
    <t>後期高齢電算処理システム系</t>
    <rPh sb="0" eb="2">
      <t>コウキ</t>
    </rPh>
    <rPh sb="2" eb="4">
      <t>コウレイ</t>
    </rPh>
    <rPh sb="4" eb="8">
      <t>デンサ</t>
    </rPh>
    <rPh sb="12" eb="13">
      <t>ケイ</t>
    </rPh>
    <phoneticPr fontId="19"/>
  </si>
  <si>
    <t>適用試験</t>
    <rPh sb="0" eb="4">
      <t>テキヨウ</t>
    </rPh>
    <phoneticPr fontId="19"/>
  </si>
  <si>
    <t>本番適用</t>
    <rPh sb="0" eb="4">
      <t>ホンバ</t>
    </rPh>
    <phoneticPr fontId="19"/>
  </si>
  <si>
    <t>端末への適用設定・インストール後端末動作確認</t>
    <rPh sb="0" eb="2">
      <t>タンマツ</t>
    </rPh>
    <rPh sb="4" eb="8">
      <t>テキヨウ</t>
    </rPh>
    <rPh sb="15" eb="16">
      <t>ゴ</t>
    </rPh>
    <rPh sb="16" eb="18">
      <t>タンマツ</t>
    </rPh>
    <rPh sb="18" eb="20">
      <t>ドウサ</t>
    </rPh>
    <rPh sb="20" eb="22">
      <t>カクニン</t>
    </rPh>
    <phoneticPr fontId="19"/>
  </si>
  <si>
    <t>各種システム関係</t>
    <rPh sb="0" eb="2">
      <t>カクシュ</t>
    </rPh>
    <rPh sb="6" eb="8">
      <t>カンケイ</t>
    </rPh>
    <phoneticPr fontId="19"/>
  </si>
  <si>
    <t>LGWAN、インターネット系</t>
    <rPh sb="13" eb="14">
      <t>ケイ</t>
    </rPh>
    <phoneticPr fontId="19"/>
  </si>
  <si>
    <t>その他</t>
    <rPh sb="2" eb="3">
      <t>タ</t>
    </rPh>
    <phoneticPr fontId="19"/>
  </si>
  <si>
    <t>統合型GISシステム保守</t>
    <rPh sb="0" eb="3">
      <t>トウゴウガタ</t>
    </rPh>
    <rPh sb="10" eb="12">
      <t>ホシュ</t>
    </rPh>
    <phoneticPr fontId="19"/>
  </si>
  <si>
    <t>議会中継システム保守</t>
    <rPh sb="0" eb="2">
      <t>ギカイ</t>
    </rPh>
    <rPh sb="2" eb="4">
      <t>チュウケイ</t>
    </rPh>
    <rPh sb="8" eb="10">
      <t>ホシュ</t>
    </rPh>
    <phoneticPr fontId="19"/>
  </si>
  <si>
    <t>防災カメラシステム保守</t>
    <rPh sb="0" eb="5">
      <t>ボウサイ</t>
    </rPh>
    <rPh sb="9" eb="11">
      <t>ホシュ</t>
    </rPh>
    <phoneticPr fontId="19"/>
  </si>
  <si>
    <t>障害時の一時切り分け、メーカーサポート対応</t>
    <rPh sb="0" eb="3">
      <t>ショウガイジ</t>
    </rPh>
    <rPh sb="4" eb="6">
      <t>イチジ</t>
    </rPh>
    <rPh sb="6" eb="7">
      <t>キ</t>
    </rPh>
    <rPh sb="8" eb="9">
      <t>ワ</t>
    </rPh>
    <rPh sb="19" eb="21">
      <t>タイオウ</t>
    </rPh>
    <phoneticPr fontId="19"/>
  </si>
  <si>
    <t>サーバ保守・毎月メンテナンス</t>
    <rPh sb="3" eb="5">
      <t>ホ</t>
    </rPh>
    <rPh sb="6" eb="8">
      <t>マイツキ</t>
    </rPh>
    <phoneticPr fontId="19"/>
  </si>
  <si>
    <t>障害時の現地対応、設定変更作業、月１回定期メンテナンス</t>
    <rPh sb="0" eb="2">
      <t>ショウガイ</t>
    </rPh>
    <rPh sb="2" eb="3">
      <t>ジ</t>
    </rPh>
    <rPh sb="4" eb="6">
      <t>ゲンチ</t>
    </rPh>
    <rPh sb="6" eb="8">
      <t>タイオウ</t>
    </rPh>
    <rPh sb="9" eb="11">
      <t>セッテイ</t>
    </rPh>
    <rPh sb="11" eb="13">
      <t>ヘンコウ</t>
    </rPh>
    <rPh sb="13" eb="15">
      <t>サギョウ</t>
    </rPh>
    <rPh sb="16" eb="17">
      <t>ツキ</t>
    </rPh>
    <rPh sb="18" eb="19">
      <t>カイ</t>
    </rPh>
    <rPh sb="19" eb="21">
      <t>テイキ</t>
    </rPh>
    <phoneticPr fontId="19"/>
  </si>
  <si>
    <t>インターネット系</t>
    <rPh sb="7" eb="8">
      <t>ケ</t>
    </rPh>
    <phoneticPr fontId="19"/>
  </si>
  <si>
    <t>RDS保守・毎月メンテナンス</t>
    <rPh sb="3" eb="5">
      <t>ホシュ</t>
    </rPh>
    <rPh sb="6" eb="8">
      <t>マイツキ</t>
    </rPh>
    <phoneticPr fontId="19"/>
  </si>
  <si>
    <t>ネットワーク保守</t>
    <rPh sb="6" eb="8">
      <t>ホシュ</t>
    </rPh>
    <phoneticPr fontId="19"/>
  </si>
  <si>
    <t>年</t>
    <rPh sb="0" eb="1">
      <t>ネン</t>
    </rPh>
    <phoneticPr fontId="19"/>
  </si>
  <si>
    <t>障害時の現地対応、設定変更作業</t>
  </si>
  <si>
    <t>本庁舎用ＵＰＳ機器</t>
    <rPh sb="0" eb="3">
      <t>ホンチ</t>
    </rPh>
    <rPh sb="3" eb="4">
      <t>ヨウ</t>
    </rPh>
    <rPh sb="7" eb="9">
      <t>キキ</t>
    </rPh>
    <phoneticPr fontId="19"/>
  </si>
  <si>
    <t>3674RA4</t>
  </si>
  <si>
    <t>自動インストール環境整備・動作検証</t>
    <rPh sb="0" eb="2">
      <t>ジドウ</t>
    </rPh>
    <rPh sb="8" eb="12">
      <t>カンキョ</t>
    </rPh>
    <rPh sb="13" eb="15">
      <t>ドウサ</t>
    </rPh>
    <rPh sb="15" eb="17">
      <t>ケンショウ</t>
    </rPh>
    <phoneticPr fontId="19"/>
  </si>
  <si>
    <t>障害時の一時切り分け、年１回カメラ清掃</t>
    <rPh sb="0" eb="3">
      <t>ショウガイジ</t>
    </rPh>
    <rPh sb="4" eb="7">
      <t>イチジキ</t>
    </rPh>
    <rPh sb="11" eb="12">
      <t>ネン</t>
    </rPh>
    <rPh sb="13" eb="14">
      <t>カイ</t>
    </rPh>
    <rPh sb="17" eb="19">
      <t>セイソウ</t>
    </rPh>
    <phoneticPr fontId="19"/>
  </si>
  <si>
    <t>業　務　委　託　設　計　書</t>
  </si>
  <si>
    <t>ネットワーク保守事業</t>
  </si>
  <si>
    <t>令和７年度情報系システム機器保守業務委託</t>
  </si>
  <si>
    <t>市川三郷町地内</t>
  </si>
  <si>
    <t>業　　務　　概　　要</t>
  </si>
  <si>
    <t>１．ハードウェア保守</t>
  </si>
  <si>
    <t>　　ソフトウェア・ライセンス、本庁舎ＵＰＳ機器、Windows11バージョンアップ作業</t>
  </si>
  <si>
    <t>２．運用保守</t>
  </si>
  <si>
    <t>　　各種システム関係、ＬＧＷＡＮ、インターネット系、その他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</si>
</sst>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#,###&quot;円&quot;"/>
    <numFmt numFmtId="178" formatCode="#,##0_ ;[Red]\-#,##0\ "/>
    <numFmt numFmtId="179" formatCode="#,##0.0_ ;[Red]\-#,##0.0\ "/>
    <numFmt numFmtId="180" formatCode="#,##0.00_);[Red]\(#,##0.00\)"/>
  </numFmts>
  <fonts count="30">
    <font>
      <sz val="12"/>
      <name val="ＭＳ 明朝"/>
      <family val="1"/>
    </font>
    <font>
      <sz val="12"/>
      <color indexed="8"/>
      <name val="ＭＳ ゴシック"/>
      <family val="3"/>
    </font>
    <font>
      <sz val="12"/>
      <color indexed="9"/>
      <name val="ＭＳ ゴシック"/>
      <family val="3"/>
    </font>
    <font>
      <sz val="12"/>
      <color indexed="60"/>
      <name val="ＭＳ ゴシック"/>
      <family val="3"/>
    </font>
    <font>
      <b/>
      <sz val="18"/>
      <color indexed="56"/>
      <name val="ＭＳ Ｐゴシック"/>
      <family val="3"/>
    </font>
    <font>
      <b/>
      <sz val="12"/>
      <color indexed="9"/>
      <name val="ＭＳ ゴシック"/>
      <family val="3"/>
    </font>
    <font>
      <sz val="12"/>
      <name val="ＭＳ 明朝"/>
      <family val="1"/>
    </font>
    <font>
      <sz val="12"/>
      <color indexed="52"/>
      <name val="ＭＳ ゴシック"/>
      <family val="3"/>
    </font>
    <font>
      <sz val="12"/>
      <color indexed="62"/>
      <name val="ＭＳ ゴシック"/>
      <family val="3"/>
    </font>
    <font>
      <b/>
      <sz val="12"/>
      <color indexed="63"/>
      <name val="ＭＳ ゴシック"/>
      <family val="3"/>
    </font>
    <font>
      <sz val="12"/>
      <color indexed="20"/>
      <name val="ＭＳ ゴシック"/>
      <family val="3"/>
    </font>
    <font>
      <sz val="12"/>
      <color indexed="17"/>
      <name val="ＭＳ ゴシック"/>
      <family val="3"/>
    </font>
    <font>
      <b/>
      <sz val="15"/>
      <color indexed="56"/>
      <name val="ＭＳ ゴシック"/>
      <family val="3"/>
    </font>
    <font>
      <b/>
      <sz val="13"/>
      <color indexed="56"/>
      <name val="ＭＳ ゴシック"/>
      <family val="3"/>
    </font>
    <font>
      <b/>
      <sz val="11"/>
      <color indexed="56"/>
      <name val="ＭＳ ゴシック"/>
      <family val="3"/>
    </font>
    <font>
      <b/>
      <sz val="12"/>
      <color indexed="52"/>
      <name val="ＭＳ ゴシック"/>
      <family val="3"/>
    </font>
    <font>
      <i/>
      <sz val="12"/>
      <color indexed="23"/>
      <name val="ＭＳ ゴシック"/>
      <family val="3"/>
    </font>
    <font>
      <sz val="12"/>
      <color indexed="10"/>
      <name val="ＭＳ ゴシック"/>
      <family val="3"/>
    </font>
    <font>
      <b/>
      <sz val="12"/>
      <color indexed="8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28"/>
      <name val="ＭＳ ゴシック"/>
      <family val="3"/>
    </font>
    <font>
      <sz val="8"/>
      <name val="ＭＳ ゴシック"/>
      <family val="3"/>
    </font>
    <font>
      <sz val="11"/>
      <name val="Yu Gothic Medium"/>
      <family val="3"/>
    </font>
    <font>
      <sz val="16"/>
      <name val="Yu Gothic Medium"/>
      <family val="3"/>
    </font>
    <font>
      <sz val="11"/>
      <color indexed="10"/>
      <name val="Yu Gothic Medium"/>
      <family val="3"/>
    </font>
    <font>
      <sz val="11"/>
      <color indexed="9"/>
      <name val="Yu Gothic Medium"/>
      <family val="3"/>
    </font>
    <font>
      <sz val="10"/>
      <name val="Yu Gothic Medium"/>
      <family val="3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176" fontId="20" fillId="0" borderId="0" xfId="0" applyNumberFormat="1" applyFont="1" applyProtection="1">
      <alignment vertical="center"/>
    </xf>
    <xf numFmtId="176" fontId="20" fillId="0" borderId="0" xfId="0" applyNumberFormat="1" applyFont="1" applyAlignment="1" applyProtection="1">
      <alignment vertical="center"/>
    </xf>
    <xf numFmtId="176" fontId="20" fillId="0" borderId="10" xfId="0" applyNumberFormat="1" applyFont="1" applyBorder="1" applyAlignment="1" applyProtection="1">
      <alignment horizontal="center" vertical="center"/>
    </xf>
    <xf numFmtId="176" fontId="20" fillId="0" borderId="10" xfId="0" applyNumberFormat="1" applyFont="1" applyBorder="1" applyAlignment="1" applyProtection="1">
      <alignment horizontal="center" vertical="center"/>
      <protection locked="0"/>
    </xf>
    <xf numFmtId="176" fontId="20" fillId="0" borderId="11" xfId="0" applyNumberFormat="1" applyFont="1" applyBorder="1" applyAlignment="1" applyProtection="1">
      <alignment horizontal="center" vertical="center"/>
      <protection locked="0"/>
    </xf>
    <xf numFmtId="176" fontId="20" fillId="0" borderId="12" xfId="0" applyNumberFormat="1" applyFont="1" applyBorder="1" applyAlignment="1" applyProtection="1">
      <alignment horizontal="center" vertical="center"/>
    </xf>
    <xf numFmtId="176" fontId="20" fillId="0" borderId="13" xfId="0" applyNumberFormat="1" applyFont="1" applyBorder="1" applyAlignment="1" applyProtection="1">
      <alignment horizontal="center" vertical="center"/>
    </xf>
    <xf numFmtId="176" fontId="20" fillId="0" borderId="15" xfId="0" applyNumberFormat="1" applyFont="1" applyBorder="1" applyProtection="1">
      <alignment vertical="center"/>
    </xf>
    <xf numFmtId="176" fontId="20" fillId="0" borderId="0" xfId="0" applyNumberFormat="1" applyFont="1" applyBorder="1" applyProtection="1">
      <alignment vertical="center"/>
    </xf>
    <xf numFmtId="176" fontId="20" fillId="0" borderId="0" xfId="0" applyNumberFormat="1" applyFont="1" applyAlignment="1" applyProtection="1">
      <alignment horizontal="center" vertical="center"/>
    </xf>
    <xf numFmtId="176" fontId="20" fillId="0" borderId="0" xfId="0" applyNumberFormat="1" applyFont="1" applyBorder="1" applyAlignment="1" applyProtection="1">
      <alignment vertical="center" textRotation="255"/>
    </xf>
    <xf numFmtId="176" fontId="20" fillId="0" borderId="0" xfId="0" applyNumberFormat="1" applyFont="1" applyBorder="1" applyAlignment="1" applyProtection="1">
      <alignment vertical="center"/>
    </xf>
    <xf numFmtId="176" fontId="22" fillId="0" borderId="0" xfId="0" applyNumberFormat="1" applyFont="1" applyBorder="1" applyAlignment="1" applyProtection="1">
      <alignment vertical="center"/>
    </xf>
    <xf numFmtId="176" fontId="20" fillId="0" borderId="0" xfId="0" applyNumberFormat="1" applyFont="1" applyAlignment="1" applyProtection="1">
      <alignment horizontal="right" vertical="center"/>
    </xf>
    <xf numFmtId="176" fontId="20" fillId="0" borderId="20" xfId="0" applyNumberFormat="1" applyFont="1" applyBorder="1" applyProtection="1">
      <alignment vertical="center"/>
    </xf>
    <xf numFmtId="178" fontId="23" fillId="0" borderId="0" xfId="0" applyNumberFormat="1" applyFont="1">
      <alignment vertical="center"/>
    </xf>
    <xf numFmtId="178" fontId="23" fillId="0" borderId="0" xfId="0" applyNumberFormat="1" applyFont="1" applyAlignment="1">
      <alignment vertical="center" shrinkToFit="1"/>
    </xf>
    <xf numFmtId="179" fontId="23" fillId="0" borderId="0" xfId="0" applyNumberFormat="1" applyFont="1">
      <alignment vertical="center"/>
    </xf>
    <xf numFmtId="178" fontId="25" fillId="0" borderId="14" xfId="0" applyNumberFormat="1" applyFont="1" applyBorder="1">
      <alignment vertical="center"/>
    </xf>
    <xf numFmtId="178" fontId="23" fillId="0" borderId="16" xfId="0" applyNumberFormat="1" applyFont="1" applyBorder="1">
      <alignment vertical="center"/>
    </xf>
    <xf numFmtId="178" fontId="25" fillId="0" borderId="15" xfId="0" applyNumberFormat="1" applyFont="1" applyBorder="1">
      <alignment vertical="center"/>
    </xf>
    <xf numFmtId="178" fontId="23" fillId="0" borderId="23" xfId="0" applyNumberFormat="1" applyFont="1" applyBorder="1">
      <alignment vertical="center"/>
    </xf>
    <xf numFmtId="178" fontId="25" fillId="0" borderId="24" xfId="0" applyNumberFormat="1" applyFont="1" applyBorder="1">
      <alignment vertical="center"/>
    </xf>
    <xf numFmtId="178" fontId="23" fillId="0" borderId="15" xfId="0" applyNumberFormat="1" applyFont="1" applyBorder="1">
      <alignment vertical="center"/>
    </xf>
    <xf numFmtId="178" fontId="25" fillId="0" borderId="17" xfId="0" applyNumberFormat="1" applyFont="1" applyBorder="1">
      <alignment vertical="center"/>
    </xf>
    <xf numFmtId="178" fontId="23" fillId="0" borderId="18" xfId="0" applyNumberFormat="1" applyFont="1" applyBorder="1">
      <alignment vertical="center"/>
    </xf>
    <xf numFmtId="178" fontId="25" fillId="0" borderId="0" xfId="0" applyNumberFormat="1" applyFont="1">
      <alignment vertical="center"/>
    </xf>
    <xf numFmtId="178" fontId="23" fillId="0" borderId="26" xfId="0" applyNumberFormat="1" applyFont="1" applyBorder="1">
      <alignment vertical="center"/>
    </xf>
    <xf numFmtId="178" fontId="25" fillId="0" borderId="27" xfId="0" applyNumberFormat="1" applyFont="1" applyBorder="1">
      <alignment vertical="center"/>
    </xf>
    <xf numFmtId="178" fontId="23" fillId="0" borderId="26" xfId="0" applyNumberFormat="1" applyFont="1" applyBorder="1" applyAlignment="1">
      <alignment horizontal="center" vertical="center"/>
    </xf>
    <xf numFmtId="178" fontId="25" fillId="0" borderId="29" xfId="0" applyNumberFormat="1" applyFont="1" applyBorder="1" applyAlignment="1">
      <alignment vertical="center" shrinkToFit="1"/>
    </xf>
    <xf numFmtId="178" fontId="23" fillId="0" borderId="30" xfId="0" applyNumberFormat="1" applyFont="1" applyBorder="1" applyAlignment="1">
      <alignment vertical="center" shrinkToFit="1"/>
    </xf>
    <xf numFmtId="178" fontId="25" fillId="0" borderId="31" xfId="0" applyNumberFormat="1" applyFont="1" applyBorder="1" applyAlignment="1">
      <alignment vertical="center" shrinkToFit="1"/>
    </xf>
    <xf numFmtId="178" fontId="23" fillId="0" borderId="32" xfId="0" applyNumberFormat="1" applyFont="1" applyBorder="1" applyAlignment="1">
      <alignment vertical="center" shrinkToFit="1"/>
    </xf>
    <xf numFmtId="178" fontId="25" fillId="0" borderId="33" xfId="0" applyNumberFormat="1" applyFont="1" applyBorder="1" applyAlignment="1">
      <alignment vertical="center" shrinkToFit="1"/>
    </xf>
    <xf numFmtId="178" fontId="23" fillId="0" borderId="31" xfId="0" applyNumberFormat="1" applyFont="1" applyBorder="1" applyAlignment="1">
      <alignment vertical="center" shrinkToFit="1"/>
    </xf>
    <xf numFmtId="179" fontId="23" fillId="0" borderId="34" xfId="0" applyNumberFormat="1" applyFont="1" applyBorder="1" applyAlignment="1">
      <alignment horizontal="center" vertical="center"/>
    </xf>
    <xf numFmtId="179" fontId="25" fillId="0" borderId="35" xfId="0" applyNumberFormat="1" applyFont="1" applyBorder="1">
      <alignment vertical="center"/>
    </xf>
    <xf numFmtId="179" fontId="23" fillId="0" borderId="36" xfId="0" applyNumberFormat="1" applyFont="1" applyBorder="1">
      <alignment vertical="center"/>
    </xf>
    <xf numFmtId="179" fontId="25" fillId="0" borderId="37" xfId="0" applyNumberFormat="1" applyFont="1" applyBorder="1">
      <alignment vertical="center"/>
    </xf>
    <xf numFmtId="179" fontId="23" fillId="0" borderId="38" xfId="0" applyNumberFormat="1" applyFont="1" applyBorder="1">
      <alignment vertical="center"/>
    </xf>
    <xf numFmtId="179" fontId="25" fillId="0" borderId="39" xfId="0" applyNumberFormat="1" applyFont="1" applyBorder="1">
      <alignment vertical="center"/>
    </xf>
    <xf numFmtId="179" fontId="23" fillId="0" borderId="37" xfId="0" applyNumberFormat="1" applyFont="1" applyBorder="1">
      <alignment vertical="center"/>
    </xf>
    <xf numFmtId="178" fontId="23" fillId="0" borderId="34" xfId="0" applyNumberFormat="1" applyFont="1" applyBorder="1" applyAlignment="1">
      <alignment horizontal="center" vertical="center"/>
    </xf>
    <xf numFmtId="178" fontId="25" fillId="0" borderId="35" xfId="0" applyNumberFormat="1" applyFont="1" applyBorder="1" applyAlignment="1">
      <alignment horizontal="center" vertical="center" shrinkToFit="1"/>
    </xf>
    <xf numFmtId="178" fontId="23" fillId="0" borderId="36" xfId="0" applyNumberFormat="1" applyFont="1" applyBorder="1" applyAlignment="1">
      <alignment horizontal="center" vertical="center" shrinkToFit="1"/>
    </xf>
    <xf numFmtId="178" fontId="25" fillId="0" borderId="37" xfId="0" applyNumberFormat="1" applyFont="1" applyBorder="1" applyAlignment="1">
      <alignment horizontal="center" vertical="center" shrinkToFit="1"/>
    </xf>
    <xf numFmtId="178" fontId="23" fillId="0" borderId="38" xfId="0" applyNumberFormat="1" applyFont="1" applyBorder="1" applyAlignment="1">
      <alignment horizontal="center" vertical="center" shrinkToFit="1"/>
    </xf>
    <xf numFmtId="178" fontId="25" fillId="0" borderId="39" xfId="0" applyNumberFormat="1" applyFont="1" applyBorder="1" applyAlignment="1">
      <alignment horizontal="center" vertical="center" shrinkToFit="1"/>
    </xf>
    <xf numFmtId="178" fontId="23" fillId="0" borderId="37" xfId="0" applyNumberFormat="1" applyFont="1" applyBorder="1" applyAlignment="1">
      <alignment horizontal="center" vertical="center" shrinkToFit="1"/>
    </xf>
    <xf numFmtId="178" fontId="23" fillId="0" borderId="35" xfId="0" applyNumberFormat="1" applyFont="1" applyBorder="1">
      <alignment vertical="center"/>
    </xf>
    <xf numFmtId="178" fontId="23" fillId="0" borderId="36" xfId="0" applyNumberFormat="1" applyFont="1" applyBorder="1">
      <alignment vertical="center"/>
    </xf>
    <xf numFmtId="178" fontId="23" fillId="0" borderId="37" xfId="0" applyNumberFormat="1" applyFont="1" applyBorder="1">
      <alignment vertical="center"/>
    </xf>
    <xf numFmtId="178" fontId="23" fillId="0" borderId="38" xfId="0" applyNumberFormat="1" applyFont="1" applyBorder="1">
      <alignment vertical="center"/>
    </xf>
    <xf numFmtId="178" fontId="23" fillId="0" borderId="39" xfId="0" applyNumberFormat="1" applyFont="1" applyBorder="1">
      <alignment vertical="center"/>
    </xf>
    <xf numFmtId="178" fontId="23" fillId="0" borderId="40" xfId="0" applyNumberFormat="1" applyFont="1" applyBorder="1" applyAlignment="1">
      <alignment horizontal="center" vertical="center"/>
    </xf>
    <xf numFmtId="178" fontId="25" fillId="0" borderId="41" xfId="0" applyNumberFormat="1" applyFont="1" applyBorder="1" applyAlignment="1">
      <alignment vertical="center" shrinkToFit="1"/>
    </xf>
    <xf numFmtId="178" fontId="23" fillId="0" borderId="42" xfId="0" applyNumberFormat="1" applyFont="1" applyBorder="1" applyAlignment="1">
      <alignment vertical="center" shrinkToFit="1"/>
    </xf>
    <xf numFmtId="178" fontId="25" fillId="0" borderId="43" xfId="0" applyNumberFormat="1" applyFont="1" applyBorder="1" applyAlignment="1">
      <alignment vertical="center" shrinkToFit="1"/>
    </xf>
    <xf numFmtId="178" fontId="23" fillId="0" borderId="44" xfId="0" applyNumberFormat="1" applyFont="1" applyBorder="1" applyAlignment="1">
      <alignment vertical="center" shrinkToFit="1"/>
    </xf>
    <xf numFmtId="178" fontId="25" fillId="0" borderId="45" xfId="0" applyNumberFormat="1" applyFont="1" applyBorder="1" applyAlignment="1">
      <alignment vertical="center" shrinkToFit="1"/>
    </xf>
    <xf numFmtId="178" fontId="23" fillId="0" borderId="43" xfId="0" applyNumberFormat="1" applyFont="1" applyBorder="1" applyAlignment="1">
      <alignment vertical="center" shrinkToFit="1"/>
    </xf>
    <xf numFmtId="9" fontId="23" fillId="0" borderId="44" xfId="42" applyFont="1" applyBorder="1" applyAlignment="1">
      <alignment vertical="center" shrinkToFit="1"/>
    </xf>
    <xf numFmtId="176" fontId="23" fillId="0" borderId="0" xfId="0" applyNumberFormat="1" applyFont="1">
      <alignment vertical="center"/>
    </xf>
    <xf numFmtId="176" fontId="23" fillId="0" borderId="0" xfId="0" applyNumberFormat="1" applyFont="1" applyAlignment="1">
      <alignment vertical="center" shrinkToFit="1"/>
    </xf>
    <xf numFmtId="176" fontId="23" fillId="0" borderId="14" xfId="0" applyNumberFormat="1" applyFont="1" applyBorder="1">
      <alignment vertical="center"/>
    </xf>
    <xf numFmtId="176" fontId="23" fillId="0" borderId="23" xfId="0" applyNumberFormat="1" applyFont="1" applyBorder="1">
      <alignment vertical="center"/>
    </xf>
    <xf numFmtId="176" fontId="23" fillId="0" borderId="24" xfId="0" applyNumberFormat="1" applyFont="1" applyBorder="1">
      <alignment vertical="center"/>
    </xf>
    <xf numFmtId="176" fontId="23" fillId="0" borderId="15" xfId="0" applyNumberFormat="1" applyFont="1" applyBorder="1">
      <alignment vertical="center"/>
    </xf>
    <xf numFmtId="176" fontId="23" fillId="0" borderId="16" xfId="0" applyNumberFormat="1" applyFont="1" applyBorder="1">
      <alignment vertical="center"/>
    </xf>
    <xf numFmtId="176" fontId="23" fillId="0" borderId="17" xfId="0" applyNumberFormat="1" applyFont="1" applyBorder="1">
      <alignment vertical="center"/>
    </xf>
    <xf numFmtId="176" fontId="23" fillId="0" borderId="26" xfId="0" applyNumberFormat="1" applyFont="1" applyBorder="1">
      <alignment vertical="center"/>
    </xf>
    <xf numFmtId="176" fontId="23" fillId="0" borderId="27" xfId="0" applyNumberFormat="1" applyFont="1" applyBorder="1">
      <alignment vertical="center"/>
    </xf>
    <xf numFmtId="176" fontId="23" fillId="0" borderId="18" xfId="0" applyNumberFormat="1" applyFont="1" applyBorder="1" applyAlignment="1">
      <alignment horizontal="center" vertical="center"/>
    </xf>
    <xf numFmtId="176" fontId="23" fillId="0" borderId="29" xfId="0" applyNumberFormat="1" applyFont="1" applyBorder="1" applyAlignment="1">
      <alignment vertical="center" shrinkToFit="1"/>
    </xf>
    <xf numFmtId="176" fontId="23" fillId="0" borderId="32" xfId="0" applyNumberFormat="1" applyFont="1" applyBorder="1" applyAlignment="1">
      <alignment vertical="center" shrinkToFit="1"/>
    </xf>
    <xf numFmtId="176" fontId="23" fillId="0" borderId="33" xfId="0" applyNumberFormat="1" applyFont="1" applyBorder="1" applyAlignment="1">
      <alignment vertical="center" shrinkToFit="1"/>
    </xf>
    <xf numFmtId="176" fontId="23" fillId="0" borderId="31" xfId="0" applyNumberFormat="1" applyFont="1" applyBorder="1" applyAlignment="1">
      <alignment vertical="center" shrinkToFit="1"/>
    </xf>
    <xf numFmtId="176" fontId="23" fillId="0" borderId="30" xfId="0" applyNumberFormat="1" applyFont="1" applyBorder="1" applyAlignment="1">
      <alignment vertical="center" shrinkToFit="1"/>
    </xf>
    <xf numFmtId="176" fontId="23" fillId="0" borderId="34" xfId="0" applyNumberFormat="1" applyFont="1" applyBorder="1" applyAlignment="1">
      <alignment horizontal="center" vertical="center"/>
    </xf>
    <xf numFmtId="180" fontId="26" fillId="0" borderId="35" xfId="0" applyNumberFormat="1" applyFont="1" applyBorder="1">
      <alignment vertical="center"/>
    </xf>
    <xf numFmtId="180" fontId="23" fillId="0" borderId="38" xfId="0" applyNumberFormat="1" applyFont="1" applyBorder="1">
      <alignment vertical="center"/>
    </xf>
    <xf numFmtId="180" fontId="26" fillId="0" borderId="39" xfId="0" applyNumberFormat="1" applyFont="1" applyBorder="1">
      <alignment vertical="center"/>
    </xf>
    <xf numFmtId="180" fontId="26" fillId="0" borderId="37" xfId="0" applyNumberFormat="1" applyFont="1" applyBorder="1">
      <alignment vertical="center"/>
    </xf>
    <xf numFmtId="180" fontId="23" fillId="0" borderId="36" xfId="0" applyNumberFormat="1" applyFont="1" applyBorder="1">
      <alignment vertical="center"/>
    </xf>
    <xf numFmtId="176" fontId="26" fillId="0" borderId="35" xfId="0" applyNumberFormat="1" applyFont="1" applyBorder="1" applyAlignment="1">
      <alignment horizontal="center" vertical="center" shrinkToFit="1"/>
    </xf>
    <xf numFmtId="176" fontId="23" fillId="0" borderId="38" xfId="0" applyNumberFormat="1" applyFont="1" applyBorder="1" applyAlignment="1">
      <alignment horizontal="center" vertical="center" shrinkToFit="1"/>
    </xf>
    <xf numFmtId="176" fontId="26" fillId="0" borderId="39" xfId="0" applyNumberFormat="1" applyFont="1" applyBorder="1" applyAlignment="1">
      <alignment horizontal="center" vertical="center" shrinkToFit="1"/>
    </xf>
    <xf numFmtId="176" fontId="26" fillId="0" borderId="37" xfId="0" applyNumberFormat="1" applyFont="1" applyBorder="1" applyAlignment="1">
      <alignment horizontal="center" vertical="center" shrinkToFit="1"/>
    </xf>
    <xf numFmtId="176" fontId="23" fillId="0" borderId="36" xfId="0" applyNumberFormat="1" applyFont="1" applyBorder="1" applyAlignment="1">
      <alignment horizontal="center" vertical="center" shrinkToFit="1"/>
    </xf>
    <xf numFmtId="176" fontId="23" fillId="0" borderId="18" xfId="0" applyNumberFormat="1" applyFont="1" applyBorder="1">
      <alignment vertical="center"/>
    </xf>
    <xf numFmtId="176" fontId="26" fillId="0" borderId="35" xfId="0" applyNumberFormat="1" applyFont="1" applyBorder="1">
      <alignment vertical="center"/>
    </xf>
    <xf numFmtId="176" fontId="23" fillId="0" borderId="38" xfId="0" applyNumberFormat="1" applyFont="1" applyBorder="1">
      <alignment vertical="center"/>
    </xf>
    <xf numFmtId="176" fontId="26" fillId="0" borderId="39" xfId="0" applyNumberFormat="1" applyFont="1" applyBorder="1">
      <alignment vertical="center"/>
    </xf>
    <xf numFmtId="176" fontId="26" fillId="0" borderId="37" xfId="0" applyNumberFormat="1" applyFont="1" applyBorder="1">
      <alignment vertical="center"/>
    </xf>
    <xf numFmtId="176" fontId="23" fillId="0" borderId="36" xfId="0" applyNumberFormat="1" applyFont="1" applyBorder="1">
      <alignment vertical="center"/>
    </xf>
    <xf numFmtId="176" fontId="23" fillId="0" borderId="0" xfId="0" applyNumberFormat="1" applyFont="1" applyAlignment="1">
      <alignment horizontal="right" vertical="center"/>
    </xf>
    <xf numFmtId="176" fontId="23" fillId="0" borderId="40" xfId="0" applyNumberFormat="1" applyFont="1" applyBorder="1" applyAlignment="1">
      <alignment horizontal="center" vertical="center"/>
    </xf>
    <xf numFmtId="176" fontId="26" fillId="0" borderId="41" xfId="0" applyNumberFormat="1" applyFont="1" applyBorder="1" applyAlignment="1">
      <alignment vertical="center" wrapText="1" shrinkToFit="1"/>
    </xf>
    <xf numFmtId="176" fontId="23" fillId="0" borderId="44" xfId="0" applyNumberFormat="1" applyFont="1" applyBorder="1" applyAlignment="1">
      <alignment vertical="center" wrapText="1" shrinkToFit="1"/>
    </xf>
    <xf numFmtId="176" fontId="26" fillId="0" borderId="45" xfId="0" applyNumberFormat="1" applyFont="1" applyBorder="1" applyAlignment="1">
      <alignment vertical="center" wrapText="1" shrinkToFit="1"/>
    </xf>
    <xf numFmtId="176" fontId="26" fillId="0" borderId="43" xfId="0" applyNumberFormat="1" applyFont="1" applyBorder="1" applyAlignment="1">
      <alignment vertical="center" wrapText="1" shrinkToFit="1"/>
    </xf>
    <xf numFmtId="176" fontId="27" fillId="0" borderId="44" xfId="0" applyNumberFormat="1" applyFont="1" applyBorder="1" applyAlignment="1">
      <alignment vertical="center" wrapText="1"/>
    </xf>
    <xf numFmtId="176" fontId="23" fillId="0" borderId="42" xfId="0" applyNumberFormat="1" applyFont="1" applyBorder="1" applyAlignment="1">
      <alignment vertical="center" wrapText="1" shrinkToFit="1"/>
    </xf>
    <xf numFmtId="176" fontId="26" fillId="0" borderId="41" xfId="0" applyNumberFormat="1" applyFont="1" applyBorder="1" applyAlignment="1">
      <alignment vertical="center" wrapText="1"/>
    </xf>
    <xf numFmtId="176" fontId="23" fillId="0" borderId="44" xfId="0" applyNumberFormat="1" applyFont="1" applyBorder="1" applyAlignment="1">
      <alignment vertical="center" wrapText="1"/>
    </xf>
    <xf numFmtId="176" fontId="26" fillId="0" borderId="45" xfId="0" applyNumberFormat="1" applyFont="1" applyBorder="1" applyAlignment="1">
      <alignment vertical="center" wrapText="1"/>
    </xf>
    <xf numFmtId="176" fontId="23" fillId="0" borderId="42" xfId="0" applyNumberFormat="1" applyFont="1" applyBorder="1" applyAlignment="1">
      <alignment vertical="center" wrapText="1"/>
    </xf>
    <xf numFmtId="176" fontId="23" fillId="0" borderId="39" xfId="0" applyNumberFormat="1" applyFont="1" applyBorder="1">
      <alignment vertical="center"/>
    </xf>
    <xf numFmtId="176" fontId="23" fillId="24" borderId="0" xfId="0" applyNumberFormat="1" applyFont="1" applyFill="1">
      <alignment vertical="center"/>
    </xf>
    <xf numFmtId="180" fontId="23" fillId="0" borderId="37" xfId="0" applyNumberFormat="1" applyFont="1" applyBorder="1">
      <alignment vertical="center"/>
    </xf>
    <xf numFmtId="176" fontId="23" fillId="0" borderId="37" xfId="0" applyNumberFormat="1" applyFont="1" applyBorder="1" applyAlignment="1">
      <alignment horizontal="center" vertical="center" shrinkToFit="1"/>
    </xf>
    <xf numFmtId="176" fontId="23" fillId="0" borderId="37" xfId="0" applyNumberFormat="1" applyFont="1" applyBorder="1">
      <alignment vertical="center"/>
    </xf>
    <xf numFmtId="176" fontId="27" fillId="0" borderId="44" xfId="0" applyNumberFormat="1" applyFont="1" applyBorder="1" applyAlignment="1">
      <alignment vertical="center" wrapText="1" shrinkToFit="1"/>
    </xf>
    <xf numFmtId="176" fontId="21" fillId="0" borderId="0" xfId="0" applyNumberFormat="1" applyFont="1" applyAlignment="1" applyProtection="1">
      <alignment horizontal="center" vertical="center"/>
    </xf>
    <xf numFmtId="176" fontId="20" fillId="0" borderId="10" xfId="0" applyNumberFormat="1" applyFont="1" applyBorder="1" applyAlignment="1" applyProtection="1">
      <alignment horizontal="left" vertical="center" indent="1"/>
    </xf>
    <xf numFmtId="177" fontId="20" fillId="0" borderId="11" xfId="0" applyNumberFormat="1" applyFont="1" applyBorder="1" applyAlignment="1" applyProtection="1">
      <alignment horizontal="right" vertical="center"/>
    </xf>
    <xf numFmtId="177" fontId="0" fillId="0" borderId="11" xfId="0" applyNumberFormat="1" applyBorder="1" applyAlignment="1" applyProtection="1">
      <alignment horizontal="right" vertical="center"/>
    </xf>
    <xf numFmtId="177" fontId="20" fillId="0" borderId="12" xfId="0" applyNumberFormat="1" applyFont="1" applyBorder="1" applyAlignment="1" applyProtection="1">
      <alignment horizontal="right" vertical="center"/>
    </xf>
    <xf numFmtId="177" fontId="0" fillId="0" borderId="12" xfId="0" applyNumberFormat="1" applyBorder="1" applyAlignment="1" applyProtection="1">
      <alignment horizontal="right" vertical="center"/>
    </xf>
    <xf numFmtId="177" fontId="20" fillId="0" borderId="13" xfId="0" applyNumberFormat="1" applyFont="1" applyBorder="1" applyAlignment="1" applyProtection="1">
      <alignment horizontal="right" vertical="center"/>
    </xf>
    <xf numFmtId="177" fontId="0" fillId="0" borderId="13" xfId="0" applyNumberFormat="1" applyBorder="1" applyAlignment="1" applyProtection="1">
      <alignment horizontal="right" vertical="center"/>
    </xf>
    <xf numFmtId="176" fontId="17" fillId="0" borderId="14" xfId="0" applyNumberFormat="1" applyFont="1" applyBorder="1" applyAlignment="1" applyProtection="1">
      <alignment vertical="center"/>
    </xf>
    <xf numFmtId="176" fontId="17" fillId="0" borderId="17" xfId="0" applyNumberFormat="1" applyFont="1" applyBorder="1" applyAlignment="1" applyProtection="1">
      <alignment vertical="center"/>
    </xf>
    <xf numFmtId="176" fontId="17" fillId="0" borderId="19" xfId="0" applyNumberFormat="1" applyFont="1" applyBorder="1" applyAlignment="1" applyProtection="1">
      <alignment vertical="center"/>
    </xf>
    <xf numFmtId="176" fontId="20" fillId="0" borderId="16" xfId="0" applyNumberFormat="1" applyFont="1" applyBorder="1" applyAlignment="1" applyProtection="1">
      <alignment vertical="center"/>
    </xf>
    <xf numFmtId="176" fontId="20" fillId="0" borderId="18" xfId="0" applyNumberFormat="1" applyFont="1" applyBorder="1" applyAlignment="1" applyProtection="1">
      <alignment vertical="center"/>
    </xf>
    <xf numFmtId="176" fontId="20" fillId="0" borderId="21" xfId="0" applyNumberFormat="1" applyFont="1" applyBorder="1" applyAlignment="1" applyProtection="1">
      <alignment vertical="center"/>
    </xf>
    <xf numFmtId="176" fontId="20" fillId="0" borderId="11" xfId="0" applyNumberFormat="1" applyFont="1" applyBorder="1" applyAlignment="1" applyProtection="1">
      <alignment horizontal="center" vertical="center"/>
    </xf>
    <xf numFmtId="176" fontId="20" fillId="0" borderId="12" xfId="0" applyNumberFormat="1" applyFont="1" applyBorder="1" applyAlignment="1" applyProtection="1">
      <alignment horizontal="center" vertical="center"/>
    </xf>
    <xf numFmtId="176" fontId="20" fillId="0" borderId="13" xfId="0" applyNumberFormat="1" applyFont="1" applyBorder="1" applyAlignment="1" applyProtection="1">
      <alignment horizontal="center" vertical="center"/>
    </xf>
    <xf numFmtId="176" fontId="20" fillId="0" borderId="14" xfId="0" applyNumberFormat="1" applyFont="1" applyBorder="1" applyAlignment="1" applyProtection="1">
      <alignment horizontal="center" vertical="center"/>
    </xf>
    <xf numFmtId="176" fontId="20" fillId="0" borderId="17" xfId="0" applyNumberFormat="1" applyFont="1" applyBorder="1" applyAlignment="1" applyProtection="1">
      <alignment horizontal="center" vertical="center"/>
    </xf>
    <xf numFmtId="176" fontId="20" fillId="0" borderId="19" xfId="0" applyNumberFormat="1" applyFont="1" applyBorder="1" applyAlignment="1" applyProtection="1">
      <alignment horizontal="center" vertical="center"/>
    </xf>
    <xf numFmtId="176" fontId="20" fillId="0" borderId="15" xfId="0" applyNumberFormat="1" applyFont="1" applyBorder="1" applyAlignment="1" applyProtection="1">
      <alignment horizontal="center" vertical="center"/>
    </xf>
    <xf numFmtId="176" fontId="20" fillId="0" borderId="0" xfId="0" applyNumberFormat="1" applyFont="1" applyBorder="1" applyAlignment="1" applyProtection="1">
      <alignment horizontal="center" vertical="center"/>
    </xf>
    <xf numFmtId="176" fontId="20" fillId="0" borderId="20" xfId="0" applyNumberFormat="1" applyFont="1" applyBorder="1" applyAlignment="1" applyProtection="1">
      <alignment horizontal="center" vertical="center"/>
    </xf>
    <xf numFmtId="176" fontId="20" fillId="0" borderId="15" xfId="0" applyNumberFormat="1" applyFont="1" applyBorder="1" applyAlignment="1" applyProtection="1">
      <alignment vertical="center" wrapText="1"/>
    </xf>
    <xf numFmtId="176" fontId="20" fillId="0" borderId="0" xfId="0" applyNumberFormat="1" applyFont="1" applyBorder="1" applyAlignment="1" applyProtection="1">
      <alignment vertical="center" wrapText="1"/>
    </xf>
    <xf numFmtId="176" fontId="20" fillId="0" borderId="20" xfId="0" applyNumberFormat="1" applyFont="1" applyBorder="1" applyAlignment="1" applyProtection="1">
      <alignment vertical="center" wrapText="1"/>
    </xf>
    <xf numFmtId="176" fontId="20" fillId="0" borderId="16" xfId="0" applyNumberFormat="1" applyFont="1" applyBorder="1" applyAlignment="1" applyProtection="1">
      <alignment vertical="center" wrapText="1"/>
    </xf>
    <xf numFmtId="176" fontId="20" fillId="0" borderId="18" xfId="0" applyNumberFormat="1" applyFont="1" applyBorder="1" applyAlignment="1" applyProtection="1">
      <alignment vertical="center" wrapText="1"/>
    </xf>
    <xf numFmtId="176" fontId="20" fillId="0" borderId="21" xfId="0" applyNumberFormat="1" applyFont="1" applyBorder="1" applyAlignment="1" applyProtection="1">
      <alignment vertical="center" wrapText="1"/>
    </xf>
    <xf numFmtId="178" fontId="24" fillId="0" borderId="18" xfId="0" applyNumberFormat="1" applyFont="1" applyBorder="1" applyAlignment="1">
      <alignment horizontal="center" vertical="center"/>
    </xf>
    <xf numFmtId="178" fontId="23" fillId="0" borderId="22" xfId="0" applyNumberFormat="1" applyFont="1" applyBorder="1" applyAlignment="1">
      <alignment horizontal="center" vertical="center"/>
    </xf>
    <xf numFmtId="178" fontId="23" fillId="0" borderId="25" xfId="0" applyNumberFormat="1" applyFont="1" applyBorder="1" applyAlignment="1">
      <alignment horizontal="center" vertical="center"/>
    </xf>
    <xf numFmtId="178" fontId="23" fillId="0" borderId="28" xfId="0" applyNumberFormat="1" applyFont="1" applyBorder="1" applyAlignment="1">
      <alignment horizontal="center" vertical="center"/>
    </xf>
    <xf numFmtId="176" fontId="24" fillId="0" borderId="18" xfId="0" applyNumberFormat="1" applyFont="1" applyBorder="1" applyAlignment="1">
      <alignment horizontal="center" vertical="center"/>
    </xf>
    <xf numFmtId="176" fontId="23" fillId="0" borderId="18" xfId="0" applyNumberFormat="1" applyFont="1" applyBorder="1" applyAlignment="1">
      <alignment horizontal="center" vertical="center"/>
    </xf>
    <xf numFmtId="176" fontId="23" fillId="0" borderId="22" xfId="0" applyNumberFormat="1" applyFont="1" applyBorder="1" applyAlignment="1">
      <alignment horizontal="center" vertical="center"/>
    </xf>
    <xf numFmtId="176" fontId="23" fillId="0" borderId="25" xfId="0" applyNumberFormat="1" applyFont="1" applyBorder="1" applyAlignment="1">
      <alignment horizontal="center" vertical="center"/>
    </xf>
    <xf numFmtId="176" fontId="23" fillId="0" borderId="28" xfId="0" applyNumberFormat="1" applyFont="1" applyBorder="1" applyAlignment="1">
      <alignment horizontal="center" vertical="center"/>
    </xf>
    <xf numFmtId="176" fontId="23" fillId="0" borderId="41" xfId="0" applyNumberFormat="1" applyFont="1" applyBorder="1" applyAlignment="1">
      <alignment vertical="center" wrapText="1"/>
    </xf>
    <xf numFmtId="176" fontId="23" fillId="0" borderId="43" xfId="0" applyNumberFormat="1" applyFont="1" applyBorder="1" applyAlignment="1">
      <alignment vertical="center" wrapText="1"/>
    </xf>
    <xf numFmtId="176" fontId="23" fillId="0" borderId="46" xfId="0" applyNumberFormat="1" applyFont="1" applyBorder="1" applyAlignment="1">
      <alignment vertical="center" wrapText="1"/>
    </xf>
    <xf numFmtId="176" fontId="23" fillId="0" borderId="44" xfId="0" applyNumberFormat="1" applyFont="1" applyBorder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パーセント" xfId="42" builtinId="5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Zeros="0" tabSelected="1" view="pageBreakPreview" zoomScale="80" zoomScaleNormal="75" zoomScaleSheetLayoutView="80" workbookViewId="0">
      <selection activeCell="E3" sqref="E3:S3"/>
    </sheetView>
  </sheetViews>
  <sheetFormatPr defaultRowHeight="14.25"/>
  <cols>
    <col min="1" max="1" width="15.625" style="1" customWidth="1"/>
    <col min="2" max="25" width="4.625" style="1" customWidth="1"/>
    <col min="26" max="26" width="9" style="1" customWidth="1"/>
    <col min="27" max="16384" width="9" style="1"/>
  </cols>
  <sheetData>
    <row r="1" spans="1:25" ht="57" customHeight="1">
      <c r="A1" s="2"/>
      <c r="B1" s="2"/>
      <c r="C1" s="10"/>
      <c r="D1" s="10"/>
      <c r="E1" s="10"/>
      <c r="F1" s="10"/>
      <c r="G1" s="2"/>
      <c r="H1" s="11"/>
      <c r="I1" s="12"/>
      <c r="J1" s="12"/>
      <c r="K1" s="13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15" customHeight="1"/>
    <row r="3" spans="1:25" ht="32.25">
      <c r="B3" s="2"/>
      <c r="C3" s="2"/>
      <c r="D3" s="2"/>
      <c r="E3" s="115" t="s">
        <v>99</v>
      </c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2"/>
      <c r="U3" s="2"/>
      <c r="V3" s="2"/>
      <c r="Y3" s="14" t="s">
        <v>11</v>
      </c>
    </row>
    <row r="4" spans="1:25" ht="15" customHeight="1"/>
    <row r="5" spans="1:25" ht="20.100000000000001" customHeight="1">
      <c r="A5" s="3" t="s">
        <v>20</v>
      </c>
      <c r="B5" s="116" t="s">
        <v>100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</row>
    <row r="6" spans="1:25" ht="20.100000000000001" customHeight="1">
      <c r="A6" s="4" t="s">
        <v>18</v>
      </c>
      <c r="B6" s="116" t="s">
        <v>101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</row>
    <row r="7" spans="1:25" ht="20.100000000000001" customHeight="1">
      <c r="A7" s="4" t="s">
        <v>42</v>
      </c>
      <c r="B7" s="116" t="s">
        <v>102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</row>
    <row r="8" spans="1:25" ht="20.100000000000001" customHeight="1">
      <c r="A8" s="5" t="s">
        <v>57</v>
      </c>
      <c r="B8" s="129" t="s">
        <v>9</v>
      </c>
      <c r="C8" s="129"/>
      <c r="D8" s="129"/>
      <c r="E8" s="117"/>
      <c r="F8" s="118"/>
      <c r="G8" s="118"/>
      <c r="H8" s="129" t="s">
        <v>41</v>
      </c>
      <c r="I8" s="129"/>
      <c r="J8" s="129"/>
      <c r="K8" s="117"/>
      <c r="L8" s="118"/>
      <c r="M8" s="118"/>
      <c r="N8" s="129" t="s">
        <v>5</v>
      </c>
      <c r="O8" s="129"/>
      <c r="P8" s="129"/>
      <c r="Q8" s="117"/>
      <c r="R8" s="118"/>
      <c r="S8" s="118"/>
      <c r="T8" s="129" t="s">
        <v>17</v>
      </c>
      <c r="U8" s="129"/>
      <c r="V8" s="129"/>
      <c r="W8" s="117"/>
      <c r="X8" s="117"/>
      <c r="Y8" s="117"/>
    </row>
    <row r="9" spans="1:25" ht="20.100000000000001" customHeight="1">
      <c r="A9" s="6" t="s">
        <v>25</v>
      </c>
      <c r="B9" s="130"/>
      <c r="C9" s="130"/>
      <c r="D9" s="130"/>
      <c r="E9" s="119"/>
      <c r="F9" s="120"/>
      <c r="G9" s="120"/>
      <c r="H9" s="130"/>
      <c r="I9" s="130"/>
      <c r="J9" s="130"/>
      <c r="K9" s="119"/>
      <c r="L9" s="120"/>
      <c r="M9" s="120"/>
      <c r="N9" s="130"/>
      <c r="O9" s="130"/>
      <c r="P9" s="130"/>
      <c r="Q9" s="119"/>
      <c r="R9" s="120"/>
      <c r="S9" s="120"/>
      <c r="T9" s="130"/>
      <c r="U9" s="130"/>
      <c r="V9" s="130"/>
      <c r="W9" s="119"/>
      <c r="X9" s="119"/>
      <c r="Y9" s="119"/>
    </row>
    <row r="10" spans="1:25" ht="20.100000000000001" customHeight="1">
      <c r="A10" s="7" t="s">
        <v>30</v>
      </c>
      <c r="B10" s="131"/>
      <c r="C10" s="131"/>
      <c r="D10" s="131"/>
      <c r="E10" s="121"/>
      <c r="F10" s="122"/>
      <c r="G10" s="122"/>
      <c r="H10" s="131"/>
      <c r="I10" s="131"/>
      <c r="J10" s="131"/>
      <c r="K10" s="121"/>
      <c r="L10" s="122"/>
      <c r="M10" s="122"/>
      <c r="N10" s="131"/>
      <c r="O10" s="131"/>
      <c r="P10" s="131"/>
      <c r="Q10" s="121"/>
      <c r="R10" s="122"/>
      <c r="S10" s="122"/>
      <c r="T10" s="131"/>
      <c r="U10" s="131"/>
      <c r="V10" s="131"/>
      <c r="W10" s="121"/>
      <c r="X10" s="121"/>
      <c r="Y10" s="121"/>
    </row>
    <row r="11" spans="1:25" ht="15" customHeight="1">
      <c r="A11" s="132" t="s">
        <v>103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4"/>
    </row>
    <row r="12" spans="1:25" ht="15" customHeight="1">
      <c r="A12" s="135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7"/>
    </row>
    <row r="13" spans="1:25" ht="15" customHeight="1">
      <c r="A13" s="123">
        <v>0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5"/>
    </row>
    <row r="14" spans="1:25" ht="15" customHeight="1">
      <c r="A14" s="126" t="s">
        <v>104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8"/>
    </row>
    <row r="15" spans="1:25" ht="15" customHeight="1">
      <c r="A15" s="123">
        <v>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5"/>
    </row>
    <row r="16" spans="1:25" ht="15" customHeight="1">
      <c r="A16" s="126" t="s">
        <v>105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8"/>
    </row>
    <row r="17" spans="1:25" ht="15" customHeight="1">
      <c r="A17" s="123">
        <v>0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5"/>
    </row>
    <row r="18" spans="1:25" ht="15" customHeight="1">
      <c r="A18" s="126" t="s">
        <v>106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8"/>
    </row>
    <row r="19" spans="1:25" ht="15" customHeight="1">
      <c r="A19" s="123">
        <v>0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5"/>
    </row>
    <row r="20" spans="1:25" ht="15" customHeight="1">
      <c r="A20" s="126" t="s">
        <v>107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8"/>
    </row>
    <row r="21" spans="1:25" ht="15" customHeight="1">
      <c r="A21" s="123">
        <v>0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5"/>
    </row>
    <row r="22" spans="1:25" ht="15" customHeight="1">
      <c r="A22" s="126">
        <v>0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8"/>
    </row>
    <row r="23" spans="1:25" ht="15" customHeight="1">
      <c r="A23" s="123">
        <v>0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5"/>
    </row>
    <row r="24" spans="1:25" ht="15" customHeight="1">
      <c r="A24" s="126">
        <v>0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8"/>
    </row>
    <row r="25" spans="1:25" ht="15" customHeight="1">
      <c r="A25" s="8" t="s">
        <v>43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15"/>
    </row>
    <row r="26" spans="1:25" ht="15" customHeight="1">
      <c r="A26" s="138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40"/>
    </row>
    <row r="27" spans="1:25" ht="15" customHeight="1">
      <c r="A27" s="138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40"/>
    </row>
    <row r="28" spans="1:25" ht="15" customHeight="1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40"/>
    </row>
    <row r="29" spans="1:25" ht="15" customHeight="1">
      <c r="A29" s="141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3"/>
    </row>
  </sheetData>
  <mergeCells count="34">
    <mergeCell ref="A26:Y29"/>
    <mergeCell ref="A24:Y24"/>
    <mergeCell ref="B8:D10"/>
    <mergeCell ref="H8:J10"/>
    <mergeCell ref="N8:P10"/>
    <mergeCell ref="T8:V10"/>
    <mergeCell ref="A11:Y12"/>
    <mergeCell ref="A19:Y19"/>
    <mergeCell ref="A20:Y20"/>
    <mergeCell ref="A21:Y21"/>
    <mergeCell ref="A22:Y22"/>
    <mergeCell ref="A23:Y23"/>
    <mergeCell ref="A14:Y14"/>
    <mergeCell ref="A15:Y15"/>
    <mergeCell ref="A16:Y16"/>
    <mergeCell ref="A17:Y17"/>
    <mergeCell ref="A18:Y18"/>
    <mergeCell ref="E10:G10"/>
    <mergeCell ref="K10:M10"/>
    <mergeCell ref="Q10:S10"/>
    <mergeCell ref="W10:Y10"/>
    <mergeCell ref="A13:Y13"/>
    <mergeCell ref="E8:G8"/>
    <mergeCell ref="K8:M8"/>
    <mergeCell ref="Q8:S8"/>
    <mergeCell ref="W8:Y8"/>
    <mergeCell ref="E9:G9"/>
    <mergeCell ref="K9:M9"/>
    <mergeCell ref="Q9:S9"/>
    <mergeCell ref="W9:Y9"/>
    <mergeCell ref="E3:S3"/>
    <mergeCell ref="B5:Y5"/>
    <mergeCell ref="B6:Y6"/>
    <mergeCell ref="B7:Y7"/>
  </mergeCells>
  <phoneticPr fontId="19"/>
  <dataValidations count="2">
    <dataValidation imeMode="hiragana" allowBlank="1" showInputMessage="1" showErrorMessage="1" sqref="A6:A8"/>
    <dataValidation imeMode="off" allowBlank="1" showInputMessage="1" showErrorMessage="1" sqref="A1:A5 B1:Y65507 A9:A65507 Z1:IV1048576"/>
  </dataValidations>
  <pageMargins left="0.59055118110236227" right="0.39370078740157483" top="0.78740157480314965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Zeros="0" view="pageBreakPreview" zoomScale="75" zoomScaleNormal="75" zoomScaleSheetLayoutView="75" workbookViewId="0">
      <pane ySplit="2" topLeftCell="A3" activePane="bottomLeft" state="frozen"/>
      <selection pane="bottomLeft" activeCell="G24" sqref="G24"/>
    </sheetView>
  </sheetViews>
  <sheetFormatPr defaultColWidth="9" defaultRowHeight="27" customHeight="1"/>
  <cols>
    <col min="1" max="2" width="3.625" style="16" customWidth="1"/>
    <col min="3" max="3" width="27.625" style="16" customWidth="1"/>
    <col min="4" max="4" width="25.625" style="17" customWidth="1"/>
    <col min="5" max="5" width="11.625" style="18" customWidth="1"/>
    <col min="6" max="6" width="6.625" style="17" customWidth="1"/>
    <col min="7" max="7" width="12.625" style="16" customWidth="1"/>
    <col min="8" max="8" width="15.625" style="16" customWidth="1"/>
    <col min="9" max="9" width="20.625" style="17" customWidth="1"/>
    <col min="10" max="10" width="9" style="16" bestFit="1"/>
    <col min="11" max="16384" width="9" style="16"/>
  </cols>
  <sheetData>
    <row r="1" spans="1:9" ht="27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</row>
    <row r="2" spans="1:9" ht="27" customHeight="1">
      <c r="A2" s="145" t="s">
        <v>4</v>
      </c>
      <c r="B2" s="146"/>
      <c r="C2" s="146"/>
      <c r="D2" s="147"/>
      <c r="E2" s="37" t="s">
        <v>7</v>
      </c>
      <c r="F2" s="44" t="s">
        <v>6</v>
      </c>
      <c r="G2" s="44" t="s">
        <v>2</v>
      </c>
      <c r="H2" s="44" t="s">
        <v>12</v>
      </c>
      <c r="I2" s="56" t="s">
        <v>13</v>
      </c>
    </row>
    <row r="3" spans="1:9" ht="27" customHeight="1">
      <c r="A3" s="19"/>
      <c r="B3" s="25"/>
      <c r="C3" s="25"/>
      <c r="D3" s="31"/>
      <c r="E3" s="38"/>
      <c r="F3" s="45"/>
      <c r="G3" s="51"/>
      <c r="H3" s="51"/>
      <c r="I3" s="57"/>
    </row>
    <row r="4" spans="1:9" ht="27" customHeight="1">
      <c r="A4" s="20" t="s">
        <v>59</v>
      </c>
      <c r="B4" s="26"/>
      <c r="C4" s="26"/>
      <c r="D4" s="32"/>
      <c r="E4" s="39"/>
      <c r="F4" s="46"/>
      <c r="G4" s="52"/>
      <c r="H4" s="52"/>
      <c r="I4" s="58"/>
    </row>
    <row r="5" spans="1:9" ht="27" customHeight="1">
      <c r="A5" s="19"/>
      <c r="B5" s="25"/>
      <c r="C5" s="25"/>
      <c r="D5" s="31"/>
      <c r="E5" s="38"/>
      <c r="F5" s="45"/>
      <c r="G5" s="51"/>
      <c r="H5" s="51"/>
      <c r="I5" s="57"/>
    </row>
    <row r="6" spans="1:9" ht="27" customHeight="1">
      <c r="A6" s="20"/>
      <c r="B6" s="26" t="s">
        <v>51</v>
      </c>
      <c r="C6" s="26"/>
      <c r="D6" s="32"/>
      <c r="E6" s="39"/>
      <c r="F6" s="46"/>
      <c r="G6" s="52"/>
      <c r="H6" s="52"/>
      <c r="I6" s="58"/>
    </row>
    <row r="7" spans="1:9" ht="27" customHeight="1">
      <c r="A7" s="21"/>
      <c r="B7" s="27"/>
      <c r="C7" s="27"/>
      <c r="D7" s="33"/>
      <c r="E7" s="40"/>
      <c r="F7" s="47"/>
      <c r="G7" s="53"/>
      <c r="H7" s="53"/>
      <c r="I7" s="59"/>
    </row>
    <row r="8" spans="1:9" ht="27" customHeight="1">
      <c r="A8" s="22"/>
      <c r="B8" s="28"/>
      <c r="C8" s="28" t="s">
        <v>3</v>
      </c>
      <c r="D8" s="34"/>
      <c r="E8" s="41">
        <v>1</v>
      </c>
      <c r="F8" s="48" t="s">
        <v>1</v>
      </c>
      <c r="G8" s="54">
        <f>明細１!G18</f>
        <v>0</v>
      </c>
      <c r="H8" s="54">
        <f>G8*E8</f>
        <v>0</v>
      </c>
      <c r="I8" s="60" t="s">
        <v>31</v>
      </c>
    </row>
    <row r="9" spans="1:9" ht="27" customHeight="1">
      <c r="A9" s="23"/>
      <c r="B9" s="29"/>
      <c r="C9" s="29"/>
      <c r="D9" s="35"/>
      <c r="E9" s="42"/>
      <c r="F9" s="49"/>
      <c r="G9" s="55"/>
      <c r="H9" s="53"/>
      <c r="I9" s="61"/>
    </row>
    <row r="10" spans="1:9" ht="27" customHeight="1">
      <c r="A10" s="22"/>
      <c r="B10" s="28"/>
      <c r="C10" s="28" t="s">
        <v>95</v>
      </c>
      <c r="D10" s="34"/>
      <c r="E10" s="41">
        <v>1</v>
      </c>
      <c r="F10" s="48" t="s">
        <v>14</v>
      </c>
      <c r="G10" s="54">
        <f>明細２!G18</f>
        <v>0</v>
      </c>
      <c r="H10" s="54">
        <f>G10*E10</f>
        <v>0</v>
      </c>
      <c r="I10" s="60" t="s">
        <v>50</v>
      </c>
    </row>
    <row r="11" spans="1:9" ht="27" customHeight="1">
      <c r="A11" s="23"/>
      <c r="B11" s="29"/>
      <c r="C11" s="29"/>
      <c r="D11" s="35"/>
      <c r="E11" s="42"/>
      <c r="F11" s="49"/>
      <c r="G11" s="55"/>
      <c r="H11" s="53"/>
      <c r="I11" s="61"/>
    </row>
    <row r="12" spans="1:9" ht="27" customHeight="1">
      <c r="A12" s="22"/>
      <c r="B12" s="28"/>
      <c r="C12" s="28" t="s">
        <v>66</v>
      </c>
      <c r="D12" s="34"/>
      <c r="E12" s="41">
        <v>1</v>
      </c>
      <c r="F12" s="48" t="s">
        <v>14</v>
      </c>
      <c r="G12" s="54">
        <f>明細３!G18</f>
        <v>0</v>
      </c>
      <c r="H12" s="54">
        <f>G12*E12</f>
        <v>0</v>
      </c>
      <c r="I12" s="60" t="s">
        <v>54</v>
      </c>
    </row>
    <row r="13" spans="1:9" ht="27" customHeight="1">
      <c r="A13" s="23"/>
      <c r="B13" s="29"/>
      <c r="C13" s="29"/>
      <c r="D13" s="35"/>
      <c r="E13" s="42"/>
      <c r="F13" s="49"/>
      <c r="G13" s="55"/>
      <c r="H13" s="53"/>
      <c r="I13" s="61"/>
    </row>
    <row r="14" spans="1:9" ht="27" customHeight="1">
      <c r="A14" s="22"/>
      <c r="B14" s="28"/>
      <c r="C14" s="28"/>
      <c r="D14" s="34"/>
      <c r="E14" s="41"/>
      <c r="F14" s="48"/>
      <c r="G14" s="54"/>
      <c r="H14" s="54"/>
      <c r="I14" s="60"/>
    </row>
    <row r="15" spans="1:9" ht="27" customHeight="1">
      <c r="A15" s="23"/>
      <c r="B15" s="29"/>
      <c r="C15" s="29"/>
      <c r="D15" s="35"/>
      <c r="E15" s="42"/>
      <c r="F15" s="49"/>
      <c r="G15" s="55"/>
      <c r="H15" s="53"/>
      <c r="I15" s="61"/>
    </row>
    <row r="16" spans="1:9" ht="27" customHeight="1">
      <c r="A16" s="22"/>
      <c r="B16" s="28"/>
      <c r="C16" s="30" t="s">
        <v>32</v>
      </c>
      <c r="D16" s="34"/>
      <c r="E16" s="41"/>
      <c r="F16" s="48"/>
      <c r="G16" s="54"/>
      <c r="H16" s="54">
        <f>SUM(H7:H14)</f>
        <v>0</v>
      </c>
      <c r="I16" s="60"/>
    </row>
    <row r="17" spans="1:9" ht="27" customHeight="1">
      <c r="A17" s="23"/>
      <c r="B17" s="29"/>
      <c r="C17" s="29"/>
      <c r="D17" s="35"/>
      <c r="E17" s="42"/>
      <c r="F17" s="49"/>
      <c r="G17" s="55"/>
      <c r="H17" s="53"/>
      <c r="I17" s="61"/>
    </row>
    <row r="18" spans="1:9" ht="27" customHeight="1">
      <c r="A18" s="20"/>
      <c r="B18" s="26"/>
      <c r="C18" s="26"/>
      <c r="D18" s="32"/>
      <c r="E18" s="39"/>
      <c r="F18" s="46"/>
      <c r="G18" s="52"/>
      <c r="H18" s="52"/>
      <c r="I18" s="58"/>
    </row>
    <row r="19" spans="1:9" ht="27" customHeight="1">
      <c r="A19" s="19"/>
      <c r="B19" s="25"/>
      <c r="C19" s="25"/>
      <c r="D19" s="31"/>
      <c r="E19" s="38"/>
      <c r="F19" s="45"/>
      <c r="G19" s="51"/>
      <c r="H19" s="51"/>
      <c r="I19" s="57"/>
    </row>
    <row r="20" spans="1:9" ht="27" customHeight="1">
      <c r="A20" s="20"/>
      <c r="B20" s="26" t="s">
        <v>23</v>
      </c>
      <c r="C20" s="26"/>
      <c r="D20" s="32"/>
      <c r="E20" s="39"/>
      <c r="F20" s="46"/>
      <c r="G20" s="52"/>
      <c r="H20" s="52"/>
      <c r="I20" s="58"/>
    </row>
    <row r="21" spans="1:9" ht="27" customHeight="1">
      <c r="A21" s="19"/>
      <c r="B21" s="25"/>
      <c r="C21" s="25"/>
      <c r="D21" s="31"/>
      <c r="E21" s="38"/>
      <c r="F21" s="45"/>
      <c r="G21" s="51"/>
      <c r="H21" s="51"/>
      <c r="I21" s="57"/>
    </row>
    <row r="22" spans="1:9" ht="27" customHeight="1">
      <c r="A22" s="22"/>
      <c r="B22" s="28"/>
      <c r="C22" s="28" t="s">
        <v>81</v>
      </c>
      <c r="D22" s="34"/>
      <c r="E22" s="41">
        <v>1</v>
      </c>
      <c r="F22" s="48" t="s">
        <v>14</v>
      </c>
      <c r="G22" s="54">
        <f>明細４!G18</f>
        <v>0</v>
      </c>
      <c r="H22" s="54">
        <f>G22*E22</f>
        <v>0</v>
      </c>
      <c r="I22" s="60" t="s">
        <v>38</v>
      </c>
    </row>
    <row r="23" spans="1:9" ht="27" customHeight="1">
      <c r="A23" s="21"/>
      <c r="B23" s="27"/>
      <c r="C23" s="27"/>
      <c r="D23" s="33"/>
      <c r="E23" s="40"/>
      <c r="F23" s="47"/>
      <c r="G23" s="53"/>
      <c r="H23" s="53"/>
      <c r="I23" s="59"/>
    </row>
    <row r="24" spans="1:9" ht="27" customHeight="1">
      <c r="A24" s="22"/>
      <c r="B24" s="28"/>
      <c r="C24" s="28" t="s">
        <v>82</v>
      </c>
      <c r="D24" s="34"/>
      <c r="E24" s="41">
        <v>1</v>
      </c>
      <c r="F24" s="48" t="s">
        <v>14</v>
      </c>
      <c r="G24" s="54">
        <f>明細５!G18</f>
        <v>0</v>
      </c>
      <c r="H24" s="54">
        <f>G24*E24</f>
        <v>0</v>
      </c>
      <c r="I24" s="60" t="s">
        <v>55</v>
      </c>
    </row>
    <row r="25" spans="1:9" ht="27" customHeight="1">
      <c r="A25" s="23"/>
      <c r="B25" s="29"/>
      <c r="C25" s="29"/>
      <c r="D25" s="35"/>
      <c r="E25" s="42"/>
      <c r="F25" s="49"/>
      <c r="G25" s="55"/>
      <c r="H25" s="53"/>
      <c r="I25" s="61"/>
    </row>
    <row r="26" spans="1:9" ht="27" customHeight="1">
      <c r="A26" s="22"/>
      <c r="B26" s="28"/>
      <c r="C26" s="28" t="s">
        <v>83</v>
      </c>
      <c r="D26" s="34"/>
      <c r="E26" s="41">
        <v>1</v>
      </c>
      <c r="F26" s="48" t="s">
        <v>14</v>
      </c>
      <c r="G26" s="54">
        <f>明細６!G18</f>
        <v>0</v>
      </c>
      <c r="H26" s="54">
        <f>G26*E26</f>
        <v>0</v>
      </c>
      <c r="I26" s="60" t="s">
        <v>45</v>
      </c>
    </row>
    <row r="27" spans="1:9" ht="27" customHeight="1">
      <c r="A27" s="23"/>
      <c r="B27" s="29"/>
      <c r="C27" s="29"/>
      <c r="D27" s="35"/>
      <c r="E27" s="42"/>
      <c r="F27" s="49"/>
      <c r="G27" s="55"/>
      <c r="H27" s="53"/>
      <c r="I27" s="61"/>
    </row>
    <row r="28" spans="1:9" ht="27" customHeight="1">
      <c r="A28" s="22"/>
      <c r="B28" s="28"/>
      <c r="C28" s="28"/>
      <c r="D28" s="34"/>
      <c r="E28" s="41"/>
      <c r="F28" s="48"/>
      <c r="G28" s="54"/>
      <c r="H28" s="54">
        <f>G28*E28</f>
        <v>0</v>
      </c>
      <c r="I28" s="60"/>
    </row>
    <row r="29" spans="1:9" ht="27" customHeight="1">
      <c r="A29" s="23"/>
      <c r="B29" s="29"/>
      <c r="C29" s="29"/>
      <c r="D29" s="35"/>
      <c r="E29" s="42"/>
      <c r="F29" s="49"/>
      <c r="G29" s="55"/>
      <c r="H29" s="53"/>
      <c r="I29" s="61"/>
    </row>
    <row r="30" spans="1:9" ht="27" customHeight="1">
      <c r="A30" s="22"/>
      <c r="B30" s="28"/>
      <c r="C30" s="30" t="s">
        <v>32</v>
      </c>
      <c r="D30" s="34"/>
      <c r="E30" s="41"/>
      <c r="F30" s="48"/>
      <c r="G30" s="54"/>
      <c r="H30" s="54">
        <f>SUM(H21:H28)</f>
        <v>0</v>
      </c>
      <c r="I30" s="60"/>
    </row>
    <row r="31" spans="1:9" ht="27" customHeight="1">
      <c r="A31" s="21"/>
      <c r="B31" s="27"/>
      <c r="C31" s="27"/>
      <c r="D31" s="33"/>
      <c r="E31" s="40"/>
      <c r="F31" s="47"/>
      <c r="G31" s="53"/>
      <c r="H31" s="53"/>
      <c r="I31" s="59"/>
    </row>
    <row r="32" spans="1:9" ht="27" customHeight="1">
      <c r="A32" s="22"/>
      <c r="B32" s="28"/>
      <c r="C32" s="28"/>
      <c r="D32" s="34"/>
      <c r="E32" s="41"/>
      <c r="F32" s="48"/>
      <c r="G32" s="54"/>
      <c r="H32" s="54"/>
      <c r="I32" s="60"/>
    </row>
    <row r="33" spans="1:9" ht="27" customHeight="1">
      <c r="A33" s="21"/>
      <c r="B33" s="27"/>
      <c r="C33" s="27"/>
      <c r="D33" s="33"/>
      <c r="E33" s="40"/>
      <c r="F33" s="47"/>
      <c r="G33" s="53"/>
      <c r="H33" s="53"/>
      <c r="I33" s="59"/>
    </row>
    <row r="34" spans="1:9" ht="27" customHeight="1">
      <c r="A34" s="20"/>
      <c r="B34" s="26"/>
      <c r="C34" s="26"/>
      <c r="D34" s="32"/>
      <c r="E34" s="39"/>
      <c r="F34" s="46"/>
      <c r="G34" s="52"/>
      <c r="H34" s="52"/>
      <c r="I34" s="58"/>
    </row>
    <row r="35" spans="1:9" ht="27" customHeight="1">
      <c r="A35" s="19"/>
      <c r="B35" s="25"/>
      <c r="C35" s="25"/>
      <c r="D35" s="31"/>
      <c r="E35" s="38"/>
      <c r="F35" s="45"/>
      <c r="G35" s="51"/>
      <c r="H35" s="51"/>
      <c r="I35" s="57"/>
    </row>
    <row r="36" spans="1:9" ht="27" customHeight="1">
      <c r="A36" s="22" t="s">
        <v>19</v>
      </c>
      <c r="B36" s="28"/>
      <c r="C36" s="28"/>
      <c r="D36" s="34"/>
      <c r="E36" s="41"/>
      <c r="F36" s="48"/>
      <c r="G36" s="54"/>
      <c r="H36" s="54">
        <f>SUM(H16,H30)</f>
        <v>0</v>
      </c>
      <c r="I36" s="60"/>
    </row>
    <row r="37" spans="1:9" ht="27" customHeight="1">
      <c r="A37" s="23"/>
      <c r="B37" s="29"/>
      <c r="C37" s="29"/>
      <c r="D37" s="35"/>
      <c r="E37" s="42"/>
      <c r="F37" s="49"/>
      <c r="G37" s="55"/>
      <c r="H37" s="55"/>
      <c r="I37" s="61"/>
    </row>
    <row r="38" spans="1:9" ht="27" customHeight="1">
      <c r="A38" s="22"/>
      <c r="B38" s="28"/>
      <c r="C38" s="28"/>
      <c r="D38" s="34"/>
      <c r="E38" s="41"/>
      <c r="F38" s="48"/>
      <c r="G38" s="54"/>
      <c r="H38" s="54"/>
      <c r="I38" s="60"/>
    </row>
    <row r="39" spans="1:9" ht="27" customHeight="1">
      <c r="A39" s="23"/>
      <c r="B39" s="29"/>
      <c r="C39" s="29"/>
      <c r="D39" s="35"/>
      <c r="E39" s="42"/>
      <c r="F39" s="49"/>
      <c r="G39" s="55"/>
      <c r="H39" s="55"/>
      <c r="I39" s="61"/>
    </row>
    <row r="40" spans="1:9" ht="27" customHeight="1">
      <c r="A40" s="24" t="s">
        <v>22</v>
      </c>
      <c r="D40" s="36"/>
      <c r="E40" s="43"/>
      <c r="F40" s="50"/>
      <c r="G40" s="53"/>
      <c r="H40" s="53">
        <f>H36</f>
        <v>0</v>
      </c>
      <c r="I40" s="62"/>
    </row>
    <row r="41" spans="1:9" ht="27" customHeight="1">
      <c r="A41" s="23"/>
      <c r="B41" s="29"/>
      <c r="C41" s="29"/>
      <c r="D41" s="35"/>
      <c r="E41" s="42"/>
      <c r="F41" s="49"/>
      <c r="G41" s="55"/>
      <c r="H41" s="55"/>
      <c r="I41" s="61"/>
    </row>
    <row r="42" spans="1:9" ht="27" customHeight="1">
      <c r="A42" s="22"/>
      <c r="B42" s="28"/>
      <c r="C42" s="28"/>
      <c r="D42" s="34"/>
      <c r="E42" s="41"/>
      <c r="F42" s="48"/>
      <c r="G42" s="54"/>
      <c r="H42" s="54"/>
      <c r="I42" s="60"/>
    </row>
    <row r="43" spans="1:9" ht="27" customHeight="1">
      <c r="A43" s="23"/>
      <c r="B43" s="29"/>
      <c r="C43" s="29"/>
      <c r="D43" s="35"/>
      <c r="E43" s="42"/>
      <c r="F43" s="49"/>
      <c r="G43" s="55"/>
      <c r="H43" s="55"/>
      <c r="I43" s="61"/>
    </row>
    <row r="44" spans="1:9" ht="27" customHeight="1">
      <c r="A44" s="22" t="s">
        <v>25</v>
      </c>
      <c r="B44" s="28"/>
      <c r="C44" s="28"/>
      <c r="D44" s="34"/>
      <c r="E44" s="41"/>
      <c r="F44" s="48"/>
      <c r="G44" s="54"/>
      <c r="H44" s="54">
        <f>H40*I44</f>
        <v>0</v>
      </c>
      <c r="I44" s="63">
        <v>0.1</v>
      </c>
    </row>
    <row r="45" spans="1:9" ht="27" customHeight="1">
      <c r="A45" s="21"/>
      <c r="B45" s="27"/>
      <c r="C45" s="27"/>
      <c r="D45" s="33"/>
      <c r="E45" s="40"/>
      <c r="F45" s="47"/>
      <c r="G45" s="53"/>
      <c r="H45" s="53"/>
      <c r="I45" s="59"/>
    </row>
    <row r="46" spans="1:9" ht="27" customHeight="1">
      <c r="A46" s="22"/>
      <c r="B46" s="28"/>
      <c r="C46" s="28"/>
      <c r="D46" s="34"/>
      <c r="E46" s="41"/>
      <c r="F46" s="48"/>
      <c r="G46" s="54"/>
      <c r="H46" s="54"/>
      <c r="I46" s="60"/>
    </row>
    <row r="47" spans="1:9" ht="27" customHeight="1">
      <c r="A47" s="23"/>
      <c r="B47" s="29"/>
      <c r="C47" s="29"/>
      <c r="D47" s="35"/>
      <c r="E47" s="42"/>
      <c r="F47" s="49"/>
      <c r="G47" s="55"/>
      <c r="H47" s="55"/>
      <c r="I47" s="61"/>
    </row>
    <row r="48" spans="1:9" ht="27" customHeight="1">
      <c r="A48" s="22" t="s">
        <v>8</v>
      </c>
      <c r="B48" s="28"/>
      <c r="C48" s="28"/>
      <c r="D48" s="34"/>
      <c r="E48" s="41"/>
      <c r="F48" s="48"/>
      <c r="G48" s="54"/>
      <c r="H48" s="54">
        <f>SUM(H39:H44)</f>
        <v>0</v>
      </c>
      <c r="I48" s="60"/>
    </row>
    <row r="49" spans="1:9" ht="27" customHeight="1">
      <c r="A49" s="21"/>
      <c r="B49" s="27"/>
      <c r="C49" s="27"/>
      <c r="D49" s="33"/>
      <c r="E49" s="40"/>
      <c r="F49" s="47"/>
      <c r="G49" s="53"/>
      <c r="H49" s="53"/>
      <c r="I49" s="59"/>
    </row>
    <row r="50" spans="1:9" ht="27" customHeight="1">
      <c r="A50" s="22"/>
      <c r="B50" s="28"/>
      <c r="C50" s="28"/>
      <c r="D50" s="34"/>
      <c r="E50" s="41"/>
      <c r="F50" s="48"/>
      <c r="G50" s="54"/>
      <c r="H50" s="54"/>
      <c r="I50" s="60"/>
    </row>
  </sheetData>
  <mergeCells count="2">
    <mergeCell ref="A1:I1"/>
    <mergeCell ref="A2:D2"/>
  </mergeCells>
  <phoneticPr fontId="19"/>
  <dataValidations count="2">
    <dataValidation imeMode="off" allowBlank="1" showInputMessage="1" showErrorMessage="1" sqref="G1:H1048576 E1:E1048576 J1:IR1048576"/>
    <dataValidation imeMode="hiragana" allowBlank="1" showInputMessage="1" showErrorMessage="1" sqref="I1:I1048576 F1:F1048576 A1:D1048576"/>
  </dataValidations>
  <pageMargins left="0.59055118110236227" right="0.39370078740157483" top="0.78740157480314965" bottom="0.59055118110236227" header="0.51181102362204722" footer="0.51181102362204722"/>
  <pageSetup paperSize="9" fitToHeight="0" orientation="landscape" r:id="rId1"/>
  <headerFooter alignWithMargins="0"/>
  <rowBreaks count="2" manualBreakCount="2">
    <brk id="18" max="8" man="1"/>
    <brk id="3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Zeros="0" view="pageBreakPreview" zoomScale="90" zoomScaleNormal="75" zoomScaleSheetLayoutView="90" workbookViewId="0">
      <pane ySplit="2" topLeftCell="A3" activePane="bottomLeft" state="frozen"/>
      <selection pane="bottomLeft" activeCell="F8" sqref="F8"/>
    </sheetView>
  </sheetViews>
  <sheetFormatPr defaultColWidth="9" defaultRowHeight="27" customHeight="1"/>
  <cols>
    <col min="1" max="1" width="3.625" style="64" customWidth="1"/>
    <col min="2" max="2" width="30.625" style="64" customWidth="1"/>
    <col min="3" max="3" width="26.375" style="65" customWidth="1"/>
    <col min="4" max="4" width="11.625" style="64" customWidth="1"/>
    <col min="5" max="5" width="6.625" style="65" customWidth="1"/>
    <col min="6" max="6" width="12.625" style="64" customWidth="1"/>
    <col min="7" max="7" width="15.625" style="64" customWidth="1"/>
    <col min="8" max="8" width="20.625" style="65" customWidth="1"/>
    <col min="9" max="16384" width="9" style="64"/>
  </cols>
  <sheetData>
    <row r="1" spans="1:8" ht="27" customHeight="1">
      <c r="A1" s="148" t="s">
        <v>26</v>
      </c>
      <c r="B1" s="148"/>
      <c r="C1" s="149" t="str">
        <f>内訳書!C8</f>
        <v>ソフトウェア・ライセンス</v>
      </c>
      <c r="D1" s="149"/>
      <c r="E1" s="149"/>
      <c r="F1" s="91" t="s">
        <v>27</v>
      </c>
      <c r="G1" s="91"/>
      <c r="H1" s="97" t="s">
        <v>46</v>
      </c>
    </row>
    <row r="2" spans="1:8" ht="27" customHeight="1">
      <c r="A2" s="150" t="s">
        <v>28</v>
      </c>
      <c r="B2" s="151"/>
      <c r="C2" s="152"/>
      <c r="D2" s="80" t="s">
        <v>7</v>
      </c>
      <c r="E2" s="80" t="s">
        <v>6</v>
      </c>
      <c r="F2" s="80" t="s">
        <v>2</v>
      </c>
      <c r="G2" s="80" t="s">
        <v>12</v>
      </c>
      <c r="H2" s="98" t="s">
        <v>13</v>
      </c>
    </row>
    <row r="3" spans="1:8" ht="27" customHeight="1">
      <c r="A3" s="66" t="s">
        <v>60</v>
      </c>
      <c r="B3" s="71"/>
      <c r="C3" s="75"/>
      <c r="D3" s="81"/>
      <c r="E3" s="86"/>
      <c r="F3" s="92"/>
      <c r="G3" s="92"/>
      <c r="H3" s="99" t="s">
        <v>56</v>
      </c>
    </row>
    <row r="4" spans="1:8" ht="27" customHeight="1">
      <c r="A4" s="67"/>
      <c r="B4" s="72" t="s">
        <v>61</v>
      </c>
      <c r="C4" s="76" t="s">
        <v>24</v>
      </c>
      <c r="D4" s="82">
        <v>1</v>
      </c>
      <c r="E4" s="87" t="s">
        <v>1</v>
      </c>
      <c r="F4" s="93"/>
      <c r="G4" s="93">
        <f>F4*D4</f>
        <v>0</v>
      </c>
      <c r="H4" s="100"/>
    </row>
    <row r="5" spans="1:8" ht="27" customHeight="1">
      <c r="A5" s="68" t="s">
        <v>62</v>
      </c>
      <c r="B5" s="73"/>
      <c r="C5" s="77"/>
      <c r="D5" s="83"/>
      <c r="E5" s="88"/>
      <c r="F5" s="94"/>
      <c r="G5" s="94"/>
      <c r="H5" s="101"/>
    </row>
    <row r="6" spans="1:8" ht="27" customHeight="1">
      <c r="A6" s="67"/>
      <c r="B6" s="72" t="s">
        <v>96</v>
      </c>
      <c r="C6" s="76" t="s">
        <v>63</v>
      </c>
      <c r="D6" s="82">
        <v>2</v>
      </c>
      <c r="E6" s="87" t="s">
        <v>36</v>
      </c>
      <c r="F6" s="93"/>
      <c r="G6" s="93">
        <f>F6*D6</f>
        <v>0</v>
      </c>
      <c r="H6" s="100"/>
    </row>
    <row r="7" spans="1:8" ht="27" customHeight="1">
      <c r="A7" s="68" t="s">
        <v>64</v>
      </c>
      <c r="B7" s="73"/>
      <c r="C7" s="77"/>
      <c r="D7" s="83"/>
      <c r="E7" s="88"/>
      <c r="F7" s="94"/>
      <c r="G7" s="94"/>
      <c r="H7" s="101"/>
    </row>
    <row r="8" spans="1:8" ht="27" customHeight="1">
      <c r="A8" s="67"/>
      <c r="B8" s="72" t="s">
        <v>65</v>
      </c>
      <c r="C8" s="76" t="s">
        <v>63</v>
      </c>
      <c r="D8" s="82">
        <v>1</v>
      </c>
      <c r="E8" s="87" t="s">
        <v>36</v>
      </c>
      <c r="F8" s="93"/>
      <c r="G8" s="93">
        <f>F8*D8</f>
        <v>0</v>
      </c>
      <c r="H8" s="100"/>
    </row>
    <row r="9" spans="1:8" ht="27" customHeight="1">
      <c r="A9" s="69"/>
      <c r="C9" s="78"/>
      <c r="D9" s="84"/>
      <c r="E9" s="89"/>
      <c r="F9" s="95"/>
      <c r="G9" s="95"/>
      <c r="H9" s="102"/>
    </row>
    <row r="10" spans="1:8" ht="27" customHeight="1">
      <c r="A10" s="67"/>
      <c r="B10" s="72"/>
      <c r="C10" s="76"/>
      <c r="D10" s="82"/>
      <c r="E10" s="87"/>
      <c r="F10" s="93"/>
      <c r="G10" s="93"/>
      <c r="H10" s="100"/>
    </row>
    <row r="11" spans="1:8" ht="27" customHeight="1">
      <c r="A11" s="68"/>
      <c r="B11" s="73"/>
      <c r="C11" s="77"/>
      <c r="D11" s="84"/>
      <c r="E11" s="89"/>
      <c r="F11" s="95"/>
      <c r="G11" s="95"/>
      <c r="H11" s="102"/>
    </row>
    <row r="12" spans="1:8" ht="27" customHeight="1">
      <c r="A12" s="67"/>
      <c r="B12" s="72"/>
      <c r="C12" s="76"/>
      <c r="D12" s="82"/>
      <c r="E12" s="87"/>
      <c r="F12" s="93"/>
      <c r="G12" s="93"/>
      <c r="H12" s="103"/>
    </row>
    <row r="13" spans="1:8" ht="27" customHeight="1">
      <c r="A13" s="69"/>
      <c r="C13" s="78"/>
      <c r="D13" s="84"/>
      <c r="E13" s="89"/>
      <c r="F13" s="95"/>
      <c r="G13" s="95"/>
      <c r="H13" s="102"/>
    </row>
    <row r="14" spans="1:8" ht="27" customHeight="1">
      <c r="A14" s="67"/>
      <c r="B14" s="72"/>
      <c r="C14" s="76"/>
      <c r="D14" s="82"/>
      <c r="E14" s="87"/>
      <c r="F14" s="93"/>
      <c r="G14" s="93"/>
      <c r="H14" s="103"/>
    </row>
    <row r="15" spans="1:8" ht="27" customHeight="1">
      <c r="A15" s="68"/>
      <c r="B15" s="73"/>
      <c r="C15" s="77"/>
      <c r="D15" s="84"/>
      <c r="E15" s="88"/>
      <c r="F15" s="94"/>
      <c r="G15" s="94"/>
      <c r="H15" s="101"/>
    </row>
    <row r="16" spans="1:8" ht="27" customHeight="1">
      <c r="A16" s="67"/>
      <c r="B16" s="72"/>
      <c r="C16" s="76"/>
      <c r="D16" s="82"/>
      <c r="E16" s="87"/>
      <c r="F16" s="93"/>
      <c r="G16" s="93"/>
      <c r="H16" s="100"/>
    </row>
    <row r="17" spans="1:8" ht="27" customHeight="1">
      <c r="A17" s="68"/>
      <c r="B17" s="73"/>
      <c r="C17" s="77"/>
      <c r="D17" s="84"/>
      <c r="E17" s="88"/>
      <c r="F17" s="94"/>
      <c r="G17" s="94"/>
      <c r="H17" s="101"/>
    </row>
    <row r="18" spans="1:8" ht="27" customHeight="1">
      <c r="A18" s="70"/>
      <c r="B18" s="74" t="s">
        <v>30</v>
      </c>
      <c r="C18" s="79"/>
      <c r="D18" s="85"/>
      <c r="E18" s="90"/>
      <c r="F18" s="96"/>
      <c r="G18" s="96">
        <f>SUM(G3:G8)</f>
        <v>0</v>
      </c>
      <c r="H18" s="104"/>
    </row>
  </sheetData>
  <mergeCells count="3">
    <mergeCell ref="A1:B1"/>
    <mergeCell ref="C1:E1"/>
    <mergeCell ref="A2:C2"/>
  </mergeCells>
  <phoneticPr fontId="19"/>
  <dataValidations count="2">
    <dataValidation imeMode="hiragana" allowBlank="1" showInputMessage="1" showErrorMessage="1" sqref="A1:H2 E3:E65512 H3:H65512 A3:C65512"/>
    <dataValidation imeMode="off" allowBlank="1" showInputMessage="1" showErrorMessage="1" sqref="F3:G65512 I1:IQ65512 D3:D65512"/>
  </dataValidations>
  <pageMargins left="0.59055118110236227" right="0.39370078740157483" top="0.78740157480314965" bottom="0.59055118110236227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Zeros="0" view="pageBreakPreview" zoomScale="90" zoomScaleSheetLayoutView="90" workbookViewId="0">
      <pane ySplit="2" topLeftCell="A3" activePane="bottomLeft" state="frozen"/>
      <selection pane="bottomLeft" activeCell="F8" sqref="F8"/>
    </sheetView>
  </sheetViews>
  <sheetFormatPr defaultColWidth="9" defaultRowHeight="27" customHeight="1"/>
  <cols>
    <col min="1" max="1" width="3.625" style="64" customWidth="1"/>
    <col min="2" max="2" width="30.625" style="64" customWidth="1"/>
    <col min="3" max="3" width="26.375" style="65" customWidth="1"/>
    <col min="4" max="4" width="11.625" style="64" customWidth="1"/>
    <col min="5" max="5" width="6.625" style="65" customWidth="1"/>
    <col min="6" max="6" width="12.625" style="64" customWidth="1"/>
    <col min="7" max="7" width="15.625" style="64" customWidth="1"/>
    <col min="8" max="8" width="20.625" style="65" customWidth="1"/>
    <col min="9" max="16384" width="9" style="64"/>
  </cols>
  <sheetData>
    <row r="1" spans="1:8" ht="27" customHeight="1">
      <c r="A1" s="148" t="s">
        <v>26</v>
      </c>
      <c r="B1" s="148"/>
      <c r="C1" s="149" t="str">
        <f>内訳書!C10</f>
        <v>本庁舎用ＵＰＳ機器</v>
      </c>
      <c r="D1" s="149"/>
      <c r="E1" s="149"/>
      <c r="F1" s="91" t="s">
        <v>27</v>
      </c>
      <c r="G1" s="91"/>
      <c r="H1" s="97" t="s">
        <v>47</v>
      </c>
    </row>
    <row r="2" spans="1:8" ht="27" customHeight="1">
      <c r="A2" s="150" t="s">
        <v>28</v>
      </c>
      <c r="B2" s="151"/>
      <c r="C2" s="152"/>
      <c r="D2" s="80" t="s">
        <v>7</v>
      </c>
      <c r="E2" s="80" t="s">
        <v>6</v>
      </c>
      <c r="F2" s="80" t="s">
        <v>2</v>
      </c>
      <c r="G2" s="80" t="s">
        <v>12</v>
      </c>
      <c r="H2" s="98" t="s">
        <v>13</v>
      </c>
    </row>
    <row r="3" spans="1:8" ht="27" customHeight="1">
      <c r="A3" s="66" t="s">
        <v>67</v>
      </c>
      <c r="B3" s="71"/>
      <c r="C3" s="75"/>
      <c r="D3" s="81"/>
      <c r="E3" s="86"/>
      <c r="F3" s="92"/>
      <c r="G3" s="92"/>
      <c r="H3" s="105"/>
    </row>
    <row r="4" spans="1:8" ht="27" customHeight="1">
      <c r="A4" s="67"/>
      <c r="B4" s="72" t="s">
        <v>68</v>
      </c>
      <c r="C4" s="76" t="s">
        <v>69</v>
      </c>
      <c r="D4" s="82">
        <v>2</v>
      </c>
      <c r="E4" s="87" t="s">
        <v>44</v>
      </c>
      <c r="F4" s="93"/>
      <c r="G4" s="93">
        <f>F4*D4</f>
        <v>0</v>
      </c>
      <c r="H4" s="106"/>
    </row>
    <row r="5" spans="1:8" ht="27" customHeight="1">
      <c r="A5" s="68" t="s">
        <v>35</v>
      </c>
      <c r="B5" s="73"/>
      <c r="C5" s="77"/>
      <c r="D5" s="83"/>
      <c r="E5" s="88"/>
      <c r="F5" s="94"/>
      <c r="G5" s="94"/>
      <c r="H5" s="107"/>
    </row>
    <row r="6" spans="1:8" ht="27" customHeight="1">
      <c r="A6" s="67"/>
      <c r="B6" s="72" t="s">
        <v>70</v>
      </c>
      <c r="C6" s="76" t="s">
        <v>69</v>
      </c>
      <c r="D6" s="82">
        <v>1</v>
      </c>
      <c r="E6" s="87" t="s">
        <v>29</v>
      </c>
      <c r="F6" s="93"/>
      <c r="G6" s="93">
        <f>F6*D6</f>
        <v>0</v>
      </c>
      <c r="H6" s="106"/>
    </row>
    <row r="7" spans="1:8" ht="27" customHeight="1">
      <c r="A7" s="68" t="s">
        <v>71</v>
      </c>
      <c r="B7" s="73"/>
      <c r="C7" s="77"/>
      <c r="D7" s="83"/>
      <c r="E7" s="88"/>
      <c r="F7" s="94"/>
      <c r="G7" s="94"/>
      <c r="H7" s="107"/>
    </row>
    <row r="8" spans="1:8" ht="27" customHeight="1">
      <c r="A8" s="67"/>
      <c r="B8" s="72" t="s">
        <v>72</v>
      </c>
      <c r="C8" s="76"/>
      <c r="D8" s="82">
        <v>1</v>
      </c>
      <c r="E8" s="87" t="s">
        <v>73</v>
      </c>
      <c r="F8" s="93"/>
      <c r="G8" s="93">
        <f>F8*D8</f>
        <v>0</v>
      </c>
      <c r="H8" s="106"/>
    </row>
    <row r="9" spans="1:8" ht="27" customHeight="1">
      <c r="A9" s="68"/>
      <c r="B9" s="73"/>
      <c r="C9" s="77"/>
      <c r="D9" s="83"/>
      <c r="E9" s="88"/>
      <c r="F9" s="94"/>
      <c r="G9" s="94"/>
      <c r="H9" s="107"/>
    </row>
    <row r="10" spans="1:8" ht="27" customHeight="1">
      <c r="A10" s="67"/>
      <c r="B10" s="72"/>
      <c r="C10" s="76"/>
      <c r="D10" s="82"/>
      <c r="E10" s="87"/>
      <c r="F10" s="93"/>
      <c r="G10" s="93">
        <f>F10*D10</f>
        <v>0</v>
      </c>
      <c r="H10" s="106"/>
    </row>
    <row r="11" spans="1:8" ht="27" customHeight="1">
      <c r="A11" s="68"/>
      <c r="B11" s="73"/>
      <c r="C11" s="77"/>
      <c r="D11" s="83"/>
      <c r="E11" s="88"/>
      <c r="F11" s="94"/>
      <c r="G11" s="94"/>
      <c r="H11" s="107"/>
    </row>
    <row r="12" spans="1:8" ht="27" customHeight="1">
      <c r="A12" s="67"/>
      <c r="B12" s="72"/>
      <c r="C12" s="76"/>
      <c r="D12" s="82"/>
      <c r="E12" s="87"/>
      <c r="F12" s="93"/>
      <c r="G12" s="93"/>
      <c r="H12" s="106"/>
    </row>
    <row r="13" spans="1:8" ht="27" customHeight="1">
      <c r="A13" s="68"/>
      <c r="B13" s="73"/>
      <c r="C13" s="77"/>
      <c r="D13" s="83"/>
      <c r="E13" s="88"/>
      <c r="F13" s="94"/>
      <c r="G13" s="94"/>
      <c r="H13" s="107"/>
    </row>
    <row r="14" spans="1:8" ht="27" customHeight="1">
      <c r="A14" s="67"/>
      <c r="B14" s="72"/>
      <c r="C14" s="76"/>
      <c r="D14" s="82"/>
      <c r="E14" s="87"/>
      <c r="F14" s="93"/>
      <c r="G14" s="93"/>
      <c r="H14" s="106"/>
    </row>
    <row r="15" spans="1:8" ht="27" customHeight="1">
      <c r="A15" s="68"/>
      <c r="B15" s="73"/>
      <c r="C15" s="77"/>
      <c r="D15" s="83"/>
      <c r="E15" s="88"/>
      <c r="F15" s="94"/>
      <c r="G15" s="94"/>
      <c r="H15" s="107"/>
    </row>
    <row r="16" spans="1:8" ht="27" customHeight="1">
      <c r="A16" s="67"/>
      <c r="B16" s="72"/>
      <c r="C16" s="76"/>
      <c r="D16" s="82"/>
      <c r="E16" s="87"/>
      <c r="F16" s="93"/>
      <c r="G16" s="93"/>
      <c r="H16" s="106"/>
    </row>
    <row r="17" spans="1:8" ht="27" customHeight="1">
      <c r="A17" s="68"/>
      <c r="B17" s="73"/>
      <c r="C17" s="77"/>
      <c r="D17" s="83"/>
      <c r="E17" s="88"/>
      <c r="F17" s="94"/>
      <c r="G17" s="94"/>
      <c r="H17" s="107"/>
    </row>
    <row r="18" spans="1:8" ht="27" customHeight="1">
      <c r="A18" s="70"/>
      <c r="B18" s="74" t="s">
        <v>30</v>
      </c>
      <c r="C18" s="79"/>
      <c r="D18" s="85"/>
      <c r="E18" s="90"/>
      <c r="F18" s="96"/>
      <c r="G18" s="96">
        <f>SUM(G3:G10)</f>
        <v>0</v>
      </c>
      <c r="H18" s="108"/>
    </row>
  </sheetData>
  <mergeCells count="3">
    <mergeCell ref="A1:B1"/>
    <mergeCell ref="C1:E1"/>
    <mergeCell ref="A2:C2"/>
  </mergeCells>
  <phoneticPr fontId="19"/>
  <dataValidations count="2">
    <dataValidation imeMode="hiragana" allowBlank="1" showInputMessage="1" showErrorMessage="1" sqref="A1:H2 E3:E65532 H3:H65532 A3:C65532"/>
    <dataValidation imeMode="off" allowBlank="1" showInputMessage="1" showErrorMessage="1" sqref="D3:D65532 F3:G65532 I1:IQ1048576"/>
  </dataValidations>
  <pageMargins left="0.59055118110236227" right="0.39370078740157483" top="0.78740157480314965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Zeros="0" view="pageBreakPreview" zoomScale="90" zoomScaleSheetLayoutView="90" workbookViewId="0">
      <pane ySplit="2" topLeftCell="A3" activePane="bottomLeft" state="frozen"/>
      <selection pane="bottomLeft" activeCell="D6" sqref="D6"/>
    </sheetView>
  </sheetViews>
  <sheetFormatPr defaultColWidth="9" defaultRowHeight="27" customHeight="1"/>
  <cols>
    <col min="1" max="1" width="3.625" style="64" customWidth="1"/>
    <col min="2" max="2" width="30.625" style="64" customWidth="1"/>
    <col min="3" max="3" width="26.375" style="65" customWidth="1"/>
    <col min="4" max="4" width="11.625" style="64" customWidth="1"/>
    <col min="5" max="5" width="6.625" style="65" customWidth="1"/>
    <col min="6" max="6" width="12.625" style="64" customWidth="1"/>
    <col min="7" max="7" width="15.625" style="64" customWidth="1"/>
    <col min="8" max="8" width="20.625" style="65" customWidth="1"/>
    <col min="9" max="16384" width="9" style="64"/>
  </cols>
  <sheetData>
    <row r="1" spans="1:8" ht="27" customHeight="1">
      <c r="A1" s="148" t="s">
        <v>26</v>
      </c>
      <c r="B1" s="148"/>
      <c r="C1" s="149" t="str">
        <f>内訳書!C12</f>
        <v>Windows11バージョンアップ作業</v>
      </c>
      <c r="D1" s="149"/>
      <c r="E1" s="149"/>
      <c r="F1" s="91" t="s">
        <v>27</v>
      </c>
      <c r="G1" s="91"/>
      <c r="H1" s="97" t="s">
        <v>34</v>
      </c>
    </row>
    <row r="2" spans="1:8" ht="27" customHeight="1">
      <c r="A2" s="150" t="s">
        <v>28</v>
      </c>
      <c r="B2" s="151"/>
      <c r="C2" s="152"/>
      <c r="D2" s="80" t="s">
        <v>7</v>
      </c>
      <c r="E2" s="80" t="s">
        <v>6</v>
      </c>
      <c r="F2" s="80" t="s">
        <v>2</v>
      </c>
      <c r="G2" s="80" t="s">
        <v>12</v>
      </c>
      <c r="H2" s="98" t="s">
        <v>13</v>
      </c>
    </row>
    <row r="3" spans="1:8" ht="27" customHeight="1">
      <c r="A3" s="66" t="s">
        <v>74</v>
      </c>
      <c r="B3" s="71"/>
      <c r="C3" s="75"/>
      <c r="D3" s="81"/>
      <c r="E3" s="86"/>
      <c r="F3" s="92"/>
      <c r="G3" s="92"/>
      <c r="H3" s="153"/>
    </row>
    <row r="4" spans="1:8" ht="27" customHeight="1">
      <c r="A4" s="67"/>
      <c r="B4" s="72" t="s">
        <v>75</v>
      </c>
      <c r="C4" s="76"/>
      <c r="D4" s="82">
        <v>1</v>
      </c>
      <c r="E4" s="87" t="s">
        <v>76</v>
      </c>
      <c r="F4" s="93"/>
      <c r="G4" s="93">
        <f>F4*D4</f>
        <v>0</v>
      </c>
      <c r="H4" s="154"/>
    </row>
    <row r="5" spans="1:8" ht="27" customHeight="1">
      <c r="A5" s="68" t="s">
        <v>78</v>
      </c>
      <c r="B5" s="73"/>
      <c r="C5" s="77"/>
      <c r="D5" s="83"/>
      <c r="E5" s="88"/>
      <c r="F5" s="94">
        <v>300000</v>
      </c>
      <c r="G5" s="94"/>
      <c r="H5" s="155"/>
    </row>
    <row r="6" spans="1:8" ht="27" customHeight="1">
      <c r="A6" s="67"/>
      <c r="B6" s="72" t="s">
        <v>97</v>
      </c>
      <c r="C6" s="76"/>
      <c r="D6" s="82">
        <v>4</v>
      </c>
      <c r="E6" s="87" t="s">
        <v>76</v>
      </c>
      <c r="F6" s="93"/>
      <c r="G6" s="93">
        <f>F6*D6</f>
        <v>0</v>
      </c>
      <c r="H6" s="155"/>
    </row>
    <row r="7" spans="1:8" ht="27" customHeight="1">
      <c r="A7" s="68" t="s">
        <v>79</v>
      </c>
      <c r="B7" s="73"/>
      <c r="C7" s="77"/>
      <c r="D7" s="83"/>
      <c r="E7" s="88"/>
      <c r="F7" s="94">
        <v>90000</v>
      </c>
      <c r="G7" s="94"/>
      <c r="H7" s="155"/>
    </row>
    <row r="8" spans="1:8" ht="27" customHeight="1">
      <c r="A8" s="67"/>
      <c r="B8" s="72" t="s">
        <v>80</v>
      </c>
      <c r="C8" s="76"/>
      <c r="D8" s="82">
        <v>7</v>
      </c>
      <c r="E8" s="87" t="s">
        <v>76</v>
      </c>
      <c r="F8" s="93"/>
      <c r="G8" s="93">
        <f>F8*D8</f>
        <v>0</v>
      </c>
      <c r="H8" s="155"/>
    </row>
    <row r="9" spans="1:8" ht="27" customHeight="1">
      <c r="A9" s="68"/>
      <c r="B9" s="73"/>
      <c r="C9" s="77"/>
      <c r="D9" s="83"/>
      <c r="E9" s="88"/>
      <c r="F9" s="94"/>
      <c r="G9" s="94"/>
      <c r="H9" s="155"/>
    </row>
    <row r="10" spans="1:8" ht="27" customHeight="1">
      <c r="A10" s="67"/>
      <c r="B10" s="72"/>
      <c r="C10" s="76"/>
      <c r="D10" s="82"/>
      <c r="E10" s="87"/>
      <c r="F10" s="93"/>
      <c r="G10" s="93"/>
      <c r="H10" s="155"/>
    </row>
    <row r="11" spans="1:8" ht="27" customHeight="1">
      <c r="A11" s="68"/>
      <c r="B11" s="73"/>
      <c r="C11" s="77"/>
      <c r="D11" s="83"/>
      <c r="E11" s="88"/>
      <c r="F11" s="109"/>
      <c r="G11" s="94"/>
      <c r="H11" s="155"/>
    </row>
    <row r="12" spans="1:8" ht="27" customHeight="1">
      <c r="A12" s="67"/>
      <c r="B12" s="72"/>
      <c r="C12" s="76"/>
      <c r="D12" s="82"/>
      <c r="E12" s="87"/>
      <c r="F12" s="93"/>
      <c r="G12" s="93"/>
      <c r="H12" s="155"/>
    </row>
    <row r="13" spans="1:8" ht="27" customHeight="1">
      <c r="A13" s="68"/>
      <c r="B13" s="73"/>
      <c r="C13" s="77"/>
      <c r="D13" s="83"/>
      <c r="E13" s="88"/>
      <c r="F13" s="109"/>
      <c r="G13" s="94"/>
      <c r="H13" s="155"/>
    </row>
    <row r="14" spans="1:8" ht="27" customHeight="1">
      <c r="A14" s="67"/>
      <c r="B14" s="72"/>
      <c r="C14" s="76"/>
      <c r="D14" s="82"/>
      <c r="E14" s="87"/>
      <c r="F14" s="93"/>
      <c r="G14" s="93"/>
      <c r="H14" s="155"/>
    </row>
    <row r="15" spans="1:8" ht="27" customHeight="1">
      <c r="A15" s="68"/>
      <c r="B15" s="73"/>
      <c r="C15" s="77"/>
      <c r="D15" s="83"/>
      <c r="E15" s="88"/>
      <c r="F15" s="109"/>
      <c r="G15" s="94"/>
      <c r="H15" s="155"/>
    </row>
    <row r="16" spans="1:8" ht="27" customHeight="1">
      <c r="A16" s="67"/>
      <c r="B16" s="72"/>
      <c r="C16" s="76"/>
      <c r="D16" s="82"/>
      <c r="E16" s="87"/>
      <c r="F16" s="93"/>
      <c r="G16" s="93"/>
      <c r="H16" s="155"/>
    </row>
    <row r="17" spans="1:8" ht="27" customHeight="1">
      <c r="A17" s="68"/>
      <c r="B17" s="73"/>
      <c r="C17" s="77"/>
      <c r="D17" s="83"/>
      <c r="E17" s="88"/>
      <c r="F17" s="109"/>
      <c r="G17" s="94"/>
      <c r="H17" s="107"/>
    </row>
    <row r="18" spans="1:8" ht="27" customHeight="1">
      <c r="A18" s="70"/>
      <c r="B18" s="74" t="s">
        <v>30</v>
      </c>
      <c r="C18" s="79"/>
      <c r="D18" s="85"/>
      <c r="E18" s="90"/>
      <c r="F18" s="96"/>
      <c r="G18" s="96">
        <f>SUM(G3:G16)</f>
        <v>0</v>
      </c>
      <c r="H18" s="108"/>
    </row>
  </sheetData>
  <mergeCells count="10">
    <mergeCell ref="H7:H8"/>
    <mergeCell ref="H9:H10"/>
    <mergeCell ref="H11:H12"/>
    <mergeCell ref="H13:H14"/>
    <mergeCell ref="H15:H16"/>
    <mergeCell ref="A1:B1"/>
    <mergeCell ref="C1:E1"/>
    <mergeCell ref="A2:C2"/>
    <mergeCell ref="H3:H4"/>
    <mergeCell ref="H5:H6"/>
  </mergeCells>
  <phoneticPr fontId="19"/>
  <dataValidations count="2">
    <dataValidation imeMode="hiragana" allowBlank="1" showInputMessage="1" showErrorMessage="1" sqref="A1:H2 H3 H5 H7 H9 H11 H13 H15 H17:H65532 A3:C65532 E3:E65532"/>
    <dataValidation imeMode="off" allowBlank="1" showInputMessage="1" showErrorMessage="1" sqref="F3:G65532 D3:D65532 I1:IQ1048576"/>
  </dataValidations>
  <pageMargins left="0.59055118110236227" right="0.39370078740157483" top="0.78740157480314965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Zeros="0" view="pageBreakPreview" zoomScale="90" zoomScaleSheetLayoutView="90" workbookViewId="0">
      <pane ySplit="2" topLeftCell="A3" activePane="bottomLeft" state="frozen"/>
      <selection pane="bottomLeft" activeCell="F8" sqref="F8"/>
    </sheetView>
  </sheetViews>
  <sheetFormatPr defaultColWidth="9" defaultRowHeight="27" customHeight="1"/>
  <cols>
    <col min="1" max="1" width="3.625" style="64" customWidth="1"/>
    <col min="2" max="2" width="30.625" style="64" customWidth="1"/>
    <col min="3" max="3" width="26.375" style="65" customWidth="1"/>
    <col min="4" max="4" width="11.625" style="64" customWidth="1"/>
    <col min="5" max="5" width="6.625" style="65" customWidth="1"/>
    <col min="6" max="6" width="12.625" style="64" customWidth="1"/>
    <col min="7" max="7" width="15.625" style="64" customWidth="1"/>
    <col min="8" max="8" width="20.625" style="65" customWidth="1"/>
    <col min="9" max="16384" width="9" style="64"/>
  </cols>
  <sheetData>
    <row r="1" spans="1:8" ht="27" customHeight="1">
      <c r="A1" s="148" t="s">
        <v>26</v>
      </c>
      <c r="B1" s="148"/>
      <c r="C1" s="149" t="str">
        <f>内訳書!C22</f>
        <v>各種システム関係</v>
      </c>
      <c r="D1" s="149"/>
      <c r="E1" s="149"/>
      <c r="F1" s="91"/>
      <c r="G1" s="91"/>
      <c r="H1" s="97" t="s">
        <v>15</v>
      </c>
    </row>
    <row r="2" spans="1:8" ht="27" customHeight="1">
      <c r="A2" s="150" t="s">
        <v>28</v>
      </c>
      <c r="B2" s="151"/>
      <c r="C2" s="152"/>
      <c r="D2" s="80" t="s">
        <v>7</v>
      </c>
      <c r="E2" s="80" t="s">
        <v>6</v>
      </c>
      <c r="F2" s="80" t="s">
        <v>2</v>
      </c>
      <c r="G2" s="80" t="s">
        <v>12</v>
      </c>
      <c r="H2" s="98" t="s">
        <v>13</v>
      </c>
    </row>
    <row r="3" spans="1:8" ht="27" customHeight="1">
      <c r="A3" s="66" t="s">
        <v>84</v>
      </c>
      <c r="B3" s="71"/>
      <c r="C3" s="75"/>
      <c r="D3" s="81"/>
      <c r="E3" s="86"/>
      <c r="F3" s="92"/>
      <c r="G3" s="92"/>
      <c r="H3" s="153" t="s">
        <v>87</v>
      </c>
    </row>
    <row r="4" spans="1:8" ht="27" customHeight="1">
      <c r="A4" s="67"/>
      <c r="B4" s="72"/>
      <c r="C4" s="76"/>
      <c r="D4" s="82">
        <v>1</v>
      </c>
      <c r="E4" s="87" t="s">
        <v>14</v>
      </c>
      <c r="F4" s="93"/>
      <c r="G4" s="93">
        <f>F4*D4</f>
        <v>0</v>
      </c>
      <c r="H4" s="154"/>
    </row>
    <row r="5" spans="1:8" ht="27" customHeight="1">
      <c r="A5" s="68" t="s">
        <v>85</v>
      </c>
      <c r="B5" s="73"/>
      <c r="C5" s="77"/>
      <c r="D5" s="83"/>
      <c r="E5" s="88"/>
      <c r="F5" s="94">
        <v>90000</v>
      </c>
      <c r="G5" s="94"/>
      <c r="H5" s="155" t="s">
        <v>58</v>
      </c>
    </row>
    <row r="6" spans="1:8" ht="27" customHeight="1">
      <c r="A6" s="67"/>
      <c r="B6" s="72"/>
      <c r="C6" s="76"/>
      <c r="D6" s="82">
        <v>1</v>
      </c>
      <c r="E6" s="87" t="s">
        <v>14</v>
      </c>
      <c r="F6" s="93"/>
      <c r="G6" s="93">
        <f>F6*D6</f>
        <v>0</v>
      </c>
      <c r="H6" s="155"/>
    </row>
    <row r="7" spans="1:8" ht="27" customHeight="1">
      <c r="A7" s="68" t="s">
        <v>86</v>
      </c>
      <c r="B7" s="73"/>
      <c r="C7" s="77"/>
      <c r="D7" s="83"/>
      <c r="E7" s="88"/>
      <c r="F7" s="94"/>
      <c r="G7" s="94"/>
      <c r="H7" s="155" t="s">
        <v>98</v>
      </c>
    </row>
    <row r="8" spans="1:8" ht="27" customHeight="1">
      <c r="A8" s="67"/>
      <c r="B8" s="72"/>
      <c r="C8" s="76"/>
      <c r="D8" s="82">
        <v>1</v>
      </c>
      <c r="E8" s="87" t="s">
        <v>14</v>
      </c>
      <c r="F8" s="93"/>
      <c r="G8" s="93">
        <f>F8*D8</f>
        <v>0</v>
      </c>
      <c r="H8" s="155"/>
    </row>
    <row r="9" spans="1:8" ht="27" customHeight="1">
      <c r="A9" s="68"/>
      <c r="B9" s="73"/>
      <c r="C9" s="77"/>
      <c r="D9" s="83"/>
      <c r="E9" s="88"/>
      <c r="F9" s="94"/>
      <c r="G9" s="94"/>
      <c r="H9" s="155"/>
    </row>
    <row r="10" spans="1:8" ht="27" customHeight="1">
      <c r="A10" s="67"/>
      <c r="B10" s="72"/>
      <c r="C10" s="76"/>
      <c r="D10" s="82"/>
      <c r="E10" s="87"/>
      <c r="F10" s="93"/>
      <c r="G10" s="93"/>
      <c r="H10" s="155"/>
    </row>
    <row r="11" spans="1:8" ht="27" customHeight="1">
      <c r="A11" s="68"/>
      <c r="B11" s="73"/>
      <c r="C11" s="77"/>
      <c r="D11" s="83"/>
      <c r="E11" s="88"/>
      <c r="F11" s="109"/>
      <c r="G11" s="94"/>
      <c r="H11" s="155"/>
    </row>
    <row r="12" spans="1:8" ht="27" customHeight="1">
      <c r="A12" s="67"/>
      <c r="B12" s="72"/>
      <c r="C12" s="76"/>
      <c r="D12" s="82"/>
      <c r="E12" s="87"/>
      <c r="F12" s="93"/>
      <c r="G12" s="93"/>
      <c r="H12" s="155"/>
    </row>
    <row r="13" spans="1:8" ht="27" customHeight="1">
      <c r="A13" s="68"/>
      <c r="B13" s="73"/>
      <c r="C13" s="77"/>
      <c r="D13" s="83"/>
      <c r="E13" s="88"/>
      <c r="F13" s="109"/>
      <c r="G13" s="94"/>
      <c r="H13" s="155"/>
    </row>
    <row r="14" spans="1:8" ht="27" customHeight="1">
      <c r="A14" s="67"/>
      <c r="B14" s="72"/>
      <c r="C14" s="76"/>
      <c r="D14" s="82"/>
      <c r="E14" s="87"/>
      <c r="F14" s="93"/>
      <c r="G14" s="93"/>
      <c r="H14" s="155"/>
    </row>
    <row r="15" spans="1:8" ht="27" customHeight="1">
      <c r="A15" s="68"/>
      <c r="B15" s="73"/>
      <c r="C15" s="77"/>
      <c r="D15" s="83"/>
      <c r="E15" s="88"/>
      <c r="F15" s="109"/>
      <c r="G15" s="94"/>
      <c r="H15" s="155"/>
    </row>
    <row r="16" spans="1:8" ht="27" customHeight="1">
      <c r="A16" s="67"/>
      <c r="B16" s="72"/>
      <c r="C16" s="76"/>
      <c r="D16" s="82"/>
      <c r="E16" s="87"/>
      <c r="F16" s="93"/>
      <c r="G16" s="93"/>
      <c r="H16" s="155"/>
    </row>
    <row r="17" spans="1:8" ht="27" customHeight="1">
      <c r="A17" s="68"/>
      <c r="B17" s="73"/>
      <c r="C17" s="77"/>
      <c r="D17" s="83"/>
      <c r="E17" s="88"/>
      <c r="F17" s="109"/>
      <c r="G17" s="94"/>
      <c r="H17" s="107"/>
    </row>
    <row r="18" spans="1:8" ht="27" customHeight="1">
      <c r="A18" s="70"/>
      <c r="B18" s="74" t="s">
        <v>30</v>
      </c>
      <c r="C18" s="79"/>
      <c r="D18" s="85"/>
      <c r="E18" s="90"/>
      <c r="F18" s="96"/>
      <c r="G18" s="96">
        <f>SUM(G3:G16)</f>
        <v>0</v>
      </c>
      <c r="H18" s="108"/>
    </row>
  </sheetData>
  <mergeCells count="10">
    <mergeCell ref="H7:H8"/>
    <mergeCell ref="H9:H10"/>
    <mergeCell ref="H11:H12"/>
    <mergeCell ref="H13:H14"/>
    <mergeCell ref="H15:H16"/>
    <mergeCell ref="A1:B1"/>
    <mergeCell ref="C1:E1"/>
    <mergeCell ref="A2:C2"/>
    <mergeCell ref="H3:H4"/>
    <mergeCell ref="H5:H6"/>
  </mergeCells>
  <phoneticPr fontId="19"/>
  <dataValidations count="2">
    <dataValidation imeMode="off" allowBlank="1" showInputMessage="1" showErrorMessage="1" sqref="I1:IQ1048576 D3:D65532 F3:G65532"/>
    <dataValidation imeMode="hiragana" allowBlank="1" showInputMessage="1" showErrorMessage="1" sqref="H7 A1:H2 H3 H9 H11 H13 H15 H17:H65532 E3:E65532 A3:C65532 H5"/>
  </dataValidations>
  <pageMargins left="0.59055118110236227" right="0.39370078740157483" top="0.78740157480314965" bottom="0.59055118110236227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Zeros="0" view="pageBreakPreview" zoomScale="90" zoomScaleSheetLayoutView="90" workbookViewId="0">
      <pane ySplit="2" topLeftCell="A3" activePane="bottomLeft" state="frozen"/>
      <selection pane="bottomLeft" activeCell="F8" sqref="F8"/>
    </sheetView>
  </sheetViews>
  <sheetFormatPr defaultColWidth="9" defaultRowHeight="27" customHeight="1"/>
  <cols>
    <col min="1" max="1" width="3.625" style="64" customWidth="1"/>
    <col min="2" max="2" width="30.625" style="64" customWidth="1"/>
    <col min="3" max="3" width="26.375" style="65" customWidth="1"/>
    <col min="4" max="4" width="11.625" style="64" customWidth="1"/>
    <col min="5" max="5" width="6.625" style="65" customWidth="1"/>
    <col min="6" max="6" width="12.625" style="64" customWidth="1"/>
    <col min="7" max="7" width="15.625" style="64" customWidth="1"/>
    <col min="8" max="8" width="20.625" style="65" customWidth="1"/>
    <col min="9" max="16384" width="9" style="64"/>
  </cols>
  <sheetData>
    <row r="1" spans="1:8" ht="27" customHeight="1">
      <c r="A1" s="148" t="s">
        <v>26</v>
      </c>
      <c r="B1" s="148"/>
      <c r="C1" s="149" t="str">
        <f>内訳書!C24</f>
        <v>LGWAN、インターネット系</v>
      </c>
      <c r="D1" s="149"/>
      <c r="E1" s="149"/>
      <c r="F1" s="91"/>
      <c r="G1" s="91"/>
      <c r="H1" s="97" t="s">
        <v>52</v>
      </c>
    </row>
    <row r="2" spans="1:8" ht="27" customHeight="1">
      <c r="A2" s="150" t="s">
        <v>28</v>
      </c>
      <c r="B2" s="151"/>
      <c r="C2" s="152"/>
      <c r="D2" s="80" t="s">
        <v>7</v>
      </c>
      <c r="E2" s="80" t="s">
        <v>6</v>
      </c>
      <c r="F2" s="80" t="s">
        <v>2</v>
      </c>
      <c r="G2" s="80" t="s">
        <v>12</v>
      </c>
      <c r="H2" s="98" t="s">
        <v>13</v>
      </c>
    </row>
    <row r="3" spans="1:8" ht="27" customHeight="1">
      <c r="A3" s="66" t="s">
        <v>49</v>
      </c>
      <c r="B3" s="71"/>
      <c r="C3" s="75"/>
      <c r="D3" s="81"/>
      <c r="E3" s="86"/>
      <c r="F3" s="92"/>
      <c r="G3" s="92"/>
      <c r="H3" s="153" t="s">
        <v>48</v>
      </c>
    </row>
    <row r="4" spans="1:8" ht="27" customHeight="1">
      <c r="A4" s="67"/>
      <c r="B4" s="72" t="s">
        <v>39</v>
      </c>
      <c r="C4" s="76"/>
      <c r="D4" s="82">
        <v>12</v>
      </c>
      <c r="E4" s="87" t="s">
        <v>21</v>
      </c>
      <c r="F4" s="93"/>
      <c r="G4" s="93">
        <f>F4*D4</f>
        <v>0</v>
      </c>
      <c r="H4" s="154"/>
    </row>
    <row r="5" spans="1:8" ht="27" customHeight="1">
      <c r="A5" s="68" t="s">
        <v>49</v>
      </c>
      <c r="B5" s="73"/>
      <c r="C5" s="77"/>
      <c r="D5" s="83"/>
      <c r="E5" s="88"/>
      <c r="F5" s="94">
        <v>90000</v>
      </c>
      <c r="G5" s="94"/>
      <c r="H5" s="155" t="s">
        <v>89</v>
      </c>
    </row>
    <row r="6" spans="1:8" ht="27" customHeight="1">
      <c r="A6" s="67"/>
      <c r="B6" s="72" t="s">
        <v>88</v>
      </c>
      <c r="C6" s="76"/>
      <c r="D6" s="82">
        <v>12</v>
      </c>
      <c r="E6" s="87" t="s">
        <v>21</v>
      </c>
      <c r="F6" s="93"/>
      <c r="G6" s="93">
        <f>F6*D6</f>
        <v>0</v>
      </c>
      <c r="H6" s="155"/>
    </row>
    <row r="7" spans="1:8" ht="27" customHeight="1">
      <c r="A7" s="68" t="s">
        <v>10</v>
      </c>
      <c r="B7" s="73"/>
      <c r="C7" s="77"/>
      <c r="D7" s="83"/>
      <c r="E7" s="88"/>
      <c r="F7" s="94"/>
      <c r="G7" s="94"/>
      <c r="H7" s="155" t="s">
        <v>33</v>
      </c>
    </row>
    <row r="8" spans="1:8" ht="27" customHeight="1">
      <c r="A8" s="67"/>
      <c r="B8" s="72" t="s">
        <v>40</v>
      </c>
      <c r="C8" s="76"/>
      <c r="D8" s="82">
        <v>12</v>
      </c>
      <c r="E8" s="87" t="s">
        <v>21</v>
      </c>
      <c r="F8" s="93"/>
      <c r="G8" s="93">
        <f>F8*D8</f>
        <v>0</v>
      </c>
      <c r="H8" s="155"/>
    </row>
    <row r="9" spans="1:8" ht="27" customHeight="1">
      <c r="A9" s="68" t="s">
        <v>90</v>
      </c>
      <c r="B9" s="73"/>
      <c r="C9" s="77"/>
      <c r="D9" s="83"/>
      <c r="E9" s="88"/>
      <c r="F9" s="94"/>
      <c r="G9" s="94"/>
      <c r="H9" s="155" t="s">
        <v>89</v>
      </c>
    </row>
    <row r="10" spans="1:8" ht="27" customHeight="1">
      <c r="A10" s="67"/>
      <c r="B10" s="72" t="s">
        <v>91</v>
      </c>
      <c r="C10" s="76"/>
      <c r="D10" s="82">
        <v>12</v>
      </c>
      <c r="E10" s="87" t="s">
        <v>21</v>
      </c>
      <c r="F10" s="93"/>
      <c r="G10" s="93">
        <f>F10*D10</f>
        <v>0</v>
      </c>
      <c r="H10" s="155"/>
    </row>
    <row r="11" spans="1:8" ht="27" customHeight="1">
      <c r="A11" s="68"/>
      <c r="B11" s="73"/>
      <c r="C11" s="77"/>
      <c r="D11" s="83"/>
      <c r="E11" s="88"/>
      <c r="F11" s="109"/>
      <c r="G11" s="94"/>
      <c r="H11" s="155"/>
    </row>
    <row r="12" spans="1:8" ht="27" customHeight="1">
      <c r="A12" s="67"/>
      <c r="B12" s="72"/>
      <c r="C12" s="76"/>
      <c r="D12" s="82"/>
      <c r="E12" s="87"/>
      <c r="F12" s="93"/>
      <c r="G12" s="93"/>
      <c r="H12" s="155"/>
    </row>
    <row r="13" spans="1:8" ht="27" customHeight="1">
      <c r="A13" s="68"/>
      <c r="B13" s="73"/>
      <c r="C13" s="77"/>
      <c r="D13" s="83"/>
      <c r="E13" s="88"/>
      <c r="F13" s="109"/>
      <c r="G13" s="94"/>
      <c r="H13" s="155"/>
    </row>
    <row r="14" spans="1:8" ht="27" customHeight="1">
      <c r="A14" s="67"/>
      <c r="B14" s="72"/>
      <c r="C14" s="76"/>
      <c r="D14" s="82"/>
      <c r="E14" s="87"/>
      <c r="F14" s="93"/>
      <c r="G14" s="93"/>
      <c r="H14" s="155"/>
    </row>
    <row r="15" spans="1:8" ht="27" customHeight="1">
      <c r="A15" s="68"/>
      <c r="B15" s="73"/>
      <c r="C15" s="77"/>
      <c r="D15" s="83"/>
      <c r="E15" s="88"/>
      <c r="F15" s="109"/>
      <c r="G15" s="94"/>
      <c r="H15" s="155"/>
    </row>
    <row r="16" spans="1:8" ht="27" customHeight="1">
      <c r="A16" s="67"/>
      <c r="B16" s="72"/>
      <c r="C16" s="76"/>
      <c r="D16" s="82"/>
      <c r="E16" s="87"/>
      <c r="F16" s="93"/>
      <c r="G16" s="93"/>
      <c r="H16" s="155"/>
    </row>
    <row r="17" spans="1:8" ht="27" customHeight="1">
      <c r="A17" s="68"/>
      <c r="B17" s="73"/>
      <c r="C17" s="77"/>
      <c r="D17" s="83"/>
      <c r="E17" s="88"/>
      <c r="F17" s="109"/>
      <c r="G17" s="94"/>
      <c r="H17" s="107"/>
    </row>
    <row r="18" spans="1:8" ht="27" customHeight="1">
      <c r="A18" s="70"/>
      <c r="B18" s="74" t="s">
        <v>30</v>
      </c>
      <c r="C18" s="79"/>
      <c r="D18" s="85"/>
      <c r="E18" s="90"/>
      <c r="F18" s="96"/>
      <c r="G18" s="96">
        <f>SUM(G3:G16)</f>
        <v>0</v>
      </c>
      <c r="H18" s="108"/>
    </row>
  </sheetData>
  <mergeCells count="10">
    <mergeCell ref="H7:H8"/>
    <mergeCell ref="H9:H10"/>
    <mergeCell ref="H11:H12"/>
    <mergeCell ref="H13:H14"/>
    <mergeCell ref="H15:H16"/>
    <mergeCell ref="A1:B1"/>
    <mergeCell ref="C1:E1"/>
    <mergeCell ref="A2:C2"/>
    <mergeCell ref="H3:H4"/>
    <mergeCell ref="H5:H6"/>
  </mergeCells>
  <phoneticPr fontId="19"/>
  <dataValidations count="2">
    <dataValidation imeMode="hiragana" allowBlank="1" showInputMessage="1" showErrorMessage="1" sqref="H9 H7 A1:H2 H3 H11 H13 H15 H17:H65532 E3:E65532 A3:C65532 H5"/>
    <dataValidation imeMode="off" allowBlank="1" showInputMessage="1" showErrorMessage="1" sqref="I1:IQ1048576 D3:D65532 F3:G65532"/>
  </dataValidations>
  <pageMargins left="0.59055118110236227" right="0.39370078740157483" top="0.78740157480314965" bottom="0.59055118110236227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Zeros="0" view="pageBreakPreview" zoomScale="90" zoomScaleSheetLayoutView="90" workbookViewId="0">
      <pane ySplit="2" topLeftCell="A3" activePane="bottomLeft" state="frozen"/>
      <selection pane="bottomLeft" activeCell="F6" sqref="F6"/>
    </sheetView>
  </sheetViews>
  <sheetFormatPr defaultColWidth="9" defaultRowHeight="27" customHeight="1"/>
  <cols>
    <col min="1" max="1" width="3.625" style="64" customWidth="1"/>
    <col min="2" max="2" width="30.625" style="64" customWidth="1"/>
    <col min="3" max="3" width="26.375" style="65" customWidth="1"/>
    <col min="4" max="4" width="11.625" style="64" customWidth="1"/>
    <col min="5" max="5" width="6.625" style="65" customWidth="1"/>
    <col min="6" max="6" width="12.625" style="64" customWidth="1"/>
    <col min="7" max="7" width="15.625" style="64" customWidth="1"/>
    <col min="8" max="8" width="20.625" style="65" customWidth="1"/>
    <col min="9" max="16384" width="9" style="64"/>
  </cols>
  <sheetData>
    <row r="1" spans="1:8" ht="27" customHeight="1">
      <c r="A1" s="148" t="s">
        <v>26</v>
      </c>
      <c r="B1" s="148"/>
      <c r="C1" s="149" t="str">
        <f>内訳書!C26</f>
        <v>その他</v>
      </c>
      <c r="D1" s="149"/>
      <c r="E1" s="149"/>
      <c r="F1" s="91"/>
      <c r="G1" s="91"/>
      <c r="H1" s="97" t="s">
        <v>53</v>
      </c>
    </row>
    <row r="2" spans="1:8" ht="27" customHeight="1">
      <c r="A2" s="150" t="s">
        <v>28</v>
      </c>
      <c r="B2" s="151"/>
      <c r="C2" s="152"/>
      <c r="D2" s="80" t="s">
        <v>7</v>
      </c>
      <c r="E2" s="80" t="s">
        <v>6</v>
      </c>
      <c r="F2" s="80" t="s">
        <v>2</v>
      </c>
      <c r="G2" s="80" t="s">
        <v>12</v>
      </c>
      <c r="H2" s="98" t="s">
        <v>13</v>
      </c>
    </row>
    <row r="3" spans="1:8" ht="27" customHeight="1">
      <c r="A3" s="66" t="s">
        <v>16</v>
      </c>
      <c r="B3" s="71"/>
      <c r="C3" s="75"/>
      <c r="D3" s="81"/>
      <c r="E3" s="86"/>
      <c r="F3" s="92"/>
      <c r="G3" s="92"/>
      <c r="H3" s="153" t="s">
        <v>37</v>
      </c>
    </row>
    <row r="4" spans="1:8" ht="27" customHeight="1">
      <c r="A4" s="67"/>
      <c r="B4" s="72" t="s">
        <v>39</v>
      </c>
      <c r="C4" s="76"/>
      <c r="D4" s="82">
        <v>12</v>
      </c>
      <c r="E4" s="87" t="s">
        <v>21</v>
      </c>
      <c r="F4" s="93"/>
      <c r="G4" s="93">
        <f>F4*D4</f>
        <v>0</v>
      </c>
      <c r="H4" s="154"/>
    </row>
    <row r="5" spans="1:8" ht="27" customHeight="1">
      <c r="A5" s="68" t="s">
        <v>77</v>
      </c>
      <c r="B5" s="73"/>
      <c r="C5" s="77"/>
      <c r="D5" s="83"/>
      <c r="E5" s="88"/>
      <c r="F5" s="94"/>
      <c r="G5" s="94"/>
      <c r="H5" s="155" t="s">
        <v>94</v>
      </c>
    </row>
    <row r="6" spans="1:8" ht="27" customHeight="1">
      <c r="A6" s="67"/>
      <c r="B6" s="72" t="s">
        <v>92</v>
      </c>
      <c r="C6" s="76"/>
      <c r="D6" s="82">
        <v>1</v>
      </c>
      <c r="E6" s="87" t="s">
        <v>93</v>
      </c>
      <c r="F6" s="93"/>
      <c r="G6" s="93">
        <f>F6*D6</f>
        <v>0</v>
      </c>
      <c r="H6" s="155"/>
    </row>
    <row r="7" spans="1:8" ht="27" customHeight="1">
      <c r="A7" s="68"/>
      <c r="B7" s="73"/>
      <c r="C7" s="77"/>
      <c r="D7" s="83"/>
      <c r="E7" s="88"/>
      <c r="F7" s="94"/>
      <c r="G7" s="94"/>
      <c r="H7" s="155"/>
    </row>
    <row r="8" spans="1:8" ht="27" customHeight="1">
      <c r="A8" s="67"/>
      <c r="B8" s="72"/>
      <c r="C8" s="76"/>
      <c r="D8" s="82"/>
      <c r="E8" s="87"/>
      <c r="F8" s="93"/>
      <c r="G8" s="93"/>
      <c r="H8" s="155"/>
    </row>
    <row r="9" spans="1:8" s="110" customFormat="1" ht="27" customHeight="1">
      <c r="A9" s="68"/>
      <c r="B9" s="73"/>
      <c r="C9" s="77"/>
      <c r="D9" s="83"/>
      <c r="E9" s="88"/>
      <c r="F9" s="94"/>
      <c r="G9" s="94"/>
      <c r="H9" s="155"/>
    </row>
    <row r="10" spans="1:8" s="110" customFormat="1" ht="27" customHeight="1">
      <c r="A10" s="67"/>
      <c r="B10" s="72"/>
      <c r="C10" s="76"/>
      <c r="D10" s="82"/>
      <c r="E10" s="87"/>
      <c r="F10" s="93"/>
      <c r="G10" s="93"/>
      <c r="H10" s="155"/>
    </row>
    <row r="11" spans="1:8" s="110" customFormat="1" ht="27" customHeight="1">
      <c r="A11" s="68"/>
      <c r="B11" s="73"/>
      <c r="C11" s="77"/>
      <c r="D11" s="83"/>
      <c r="E11" s="88"/>
      <c r="F11" s="94"/>
      <c r="G11" s="94"/>
      <c r="H11" s="154"/>
    </row>
    <row r="12" spans="1:8" s="110" customFormat="1" ht="27" customHeight="1">
      <c r="A12" s="69"/>
      <c r="B12" s="64"/>
      <c r="C12" s="78"/>
      <c r="D12" s="111"/>
      <c r="E12" s="112"/>
      <c r="F12" s="113"/>
      <c r="G12" s="113"/>
      <c r="H12" s="156"/>
    </row>
    <row r="13" spans="1:8" s="110" customFormat="1" ht="27" customHeight="1">
      <c r="A13" s="68"/>
      <c r="B13" s="73"/>
      <c r="C13" s="77"/>
      <c r="D13" s="83"/>
      <c r="E13" s="88"/>
      <c r="F13" s="94"/>
      <c r="G13" s="94"/>
      <c r="H13" s="154"/>
    </row>
    <row r="14" spans="1:8" s="110" customFormat="1" ht="27" customHeight="1">
      <c r="A14" s="67"/>
      <c r="B14" s="72"/>
      <c r="C14" s="76"/>
      <c r="D14" s="82"/>
      <c r="E14" s="87"/>
      <c r="F14" s="93"/>
      <c r="G14" s="93"/>
      <c r="H14" s="156"/>
    </row>
    <row r="15" spans="1:8" s="110" customFormat="1" ht="27" customHeight="1">
      <c r="A15" s="68"/>
      <c r="B15" s="73"/>
      <c r="C15" s="77"/>
      <c r="D15" s="83"/>
      <c r="E15" s="88"/>
      <c r="F15" s="94"/>
      <c r="G15" s="94"/>
      <c r="H15" s="107"/>
    </row>
    <row r="16" spans="1:8" s="110" customFormat="1" ht="27" customHeight="1">
      <c r="A16" s="67"/>
      <c r="B16" s="72"/>
      <c r="C16" s="76"/>
      <c r="D16" s="82"/>
      <c r="E16" s="87"/>
      <c r="F16" s="93"/>
      <c r="G16" s="93"/>
      <c r="H16" s="114"/>
    </row>
    <row r="17" spans="1:8" ht="27" customHeight="1">
      <c r="A17" s="68"/>
      <c r="B17" s="73"/>
      <c r="C17" s="77"/>
      <c r="D17" s="83"/>
      <c r="E17" s="88"/>
      <c r="F17" s="94"/>
      <c r="G17" s="94"/>
      <c r="H17" s="107"/>
    </row>
    <row r="18" spans="1:8" ht="27" customHeight="1">
      <c r="A18" s="70"/>
      <c r="B18" s="74" t="s">
        <v>30</v>
      </c>
      <c r="C18" s="79"/>
      <c r="D18" s="85"/>
      <c r="E18" s="90"/>
      <c r="F18" s="96"/>
      <c r="G18" s="96">
        <f>SUM(G3:G17)</f>
        <v>0</v>
      </c>
      <c r="H18" s="108"/>
    </row>
  </sheetData>
  <mergeCells count="9">
    <mergeCell ref="H7:H8"/>
    <mergeCell ref="H9:H10"/>
    <mergeCell ref="H11:H12"/>
    <mergeCell ref="H13:H14"/>
    <mergeCell ref="A1:B1"/>
    <mergeCell ref="C1:E1"/>
    <mergeCell ref="A2:C2"/>
    <mergeCell ref="H3:H4"/>
    <mergeCell ref="H5:H6"/>
  </mergeCells>
  <phoneticPr fontId="19"/>
  <dataValidations count="2">
    <dataValidation imeMode="hiragana" allowBlank="1" showInputMessage="1" showErrorMessage="1" sqref="A1:H2 H3 H5 H7 H9 H11 H13 A3:C65532 E3:E65532 H15:H65532"/>
    <dataValidation imeMode="off" allowBlank="1" showInputMessage="1" showErrorMessage="1" sqref="D3:D65532 F3:G65532 I1:IQ1048576"/>
  </dataValidations>
  <pageMargins left="0.59055118110236227" right="0.39370078740157483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設計書鏡</vt:lpstr>
      <vt:lpstr>内訳書</vt:lpstr>
      <vt:lpstr>明細１</vt:lpstr>
      <vt:lpstr>明細２</vt:lpstr>
      <vt:lpstr>明細３</vt:lpstr>
      <vt:lpstr>明細４</vt:lpstr>
      <vt:lpstr>明細５</vt:lpstr>
      <vt:lpstr>明細６</vt:lpstr>
      <vt:lpstr>設計書鏡!Print_Area</vt:lpstr>
      <vt:lpstr>内訳書!Print_Area</vt:lpstr>
      <vt:lpstr>明細１!Print_Area</vt:lpstr>
      <vt:lpstr>明細３!Print_Area</vt:lpstr>
      <vt:lpstr>明細４!Print_Area</vt:lpstr>
      <vt:lpstr>明細５!Print_Area</vt:lpstr>
      <vt:lpstr>明細６!Print_Area</vt:lpstr>
      <vt:lpstr>内訳書!Print_Titles</vt:lpstr>
      <vt:lpstr>明細１!Print_Titles</vt:lpstr>
      <vt:lpstr>明細２!Print_Titles</vt:lpstr>
      <vt:lpstr>明細３!Print_Titles</vt:lpstr>
      <vt:lpstr>明細４!Print_Titles</vt:lpstr>
      <vt:lpstr>明細５!Print_Titles</vt:lpstr>
      <vt:lpstr>明細６!Print_Titles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市川三郷町役場</dc:creator>
  <cp:lastModifiedBy>IMPCA220014</cp:lastModifiedBy>
  <cp:lastPrinted>2021-03-15T02:53:08Z</cp:lastPrinted>
  <dcterms:created xsi:type="dcterms:W3CDTF">2009-05-22T08:13:22Z</dcterms:created>
  <dcterms:modified xsi:type="dcterms:W3CDTF">2025-03-04T01:07:23Z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5.0.1.0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2025-02-27T04:26:15Z</vt:filetime>
  </property>
</Properties>
</file>