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PCA218023a\Desktop\物価高騰\要綱関係\市川三郷町\"/>
    </mc:Choice>
  </mc:AlternateContent>
  <bookViews>
    <workbookView xWindow="0" yWindow="0" windowWidth="20490" windowHeight="7500"/>
  </bookViews>
  <sheets>
    <sheet name="別紙2（一覧表）" sheetId="1" r:id="rId1"/>
  </sheets>
  <definedNames>
    <definedName name="_xlnm.Print_Area" localSheetId="0">'別紙2（一覧表）'!$A$1:$T$25</definedName>
    <definedName name="_xlnm.Print_Titles" localSheetId="0">'別紙2（一覧表）'!$3:$5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S6" i="1"/>
  <c r="Q6" i="1"/>
  <c r="P6" i="1"/>
  <c r="O6" i="1"/>
  <c r="N6" i="1"/>
  <c r="M6" i="1"/>
  <c r="L6" i="1" l="1"/>
  <c r="K6" i="1"/>
  <c r="S15" i="1" l="1"/>
  <c r="S14" i="1"/>
  <c r="S13" i="1"/>
  <c r="S12" i="1"/>
  <c r="S11" i="1"/>
  <c r="S10" i="1"/>
  <c r="S9" i="1"/>
  <c r="S8" i="1"/>
  <c r="S7" i="1"/>
  <c r="M10" i="1" l="1"/>
  <c r="K10" i="1"/>
  <c r="M9" i="1"/>
  <c r="K9" i="1"/>
  <c r="M8" i="1"/>
  <c r="K8" i="1"/>
  <c r="M7" i="1"/>
  <c r="K7" i="1"/>
  <c r="K11" i="1"/>
  <c r="T11" i="1" s="1"/>
  <c r="M11" i="1"/>
  <c r="K12" i="1"/>
  <c r="M12" i="1"/>
  <c r="K13" i="1"/>
  <c r="M13" i="1"/>
  <c r="K14" i="1"/>
  <c r="M14" i="1"/>
  <c r="K15" i="1"/>
  <c r="T15" i="1" s="1"/>
  <c r="M15" i="1"/>
  <c r="T13" i="1" l="1"/>
  <c r="T7" i="1"/>
  <c r="T14" i="1"/>
  <c r="T10" i="1"/>
  <c r="T9" i="1"/>
  <c r="T12" i="1"/>
  <c r="T8" i="1"/>
  <c r="T6" i="1"/>
  <c r="T16" i="1" l="1"/>
</calcChain>
</file>

<file path=xl/sharedStrings.xml><?xml version="1.0" encoding="utf-8"?>
<sst xmlns="http://schemas.openxmlformats.org/spreadsheetml/2006/main" count="51" uniqueCount="43">
  <si>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</si>
  <si>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</si>
  <si>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所在地住所</t>
    <phoneticPr fontId="1"/>
  </si>
  <si>
    <t>食事提供の有無</t>
    <rPh sb="0" eb="2">
      <t>ショクジ</t>
    </rPh>
    <rPh sb="2" eb="4">
      <t>テイキョウ</t>
    </rPh>
    <rPh sb="5" eb="7">
      <t>ウム</t>
    </rPh>
    <phoneticPr fontId="1"/>
  </si>
  <si>
    <t>事業所等別交付申請額</t>
    <rPh sb="0" eb="3">
      <t>ジギョウショ</t>
    </rPh>
    <rPh sb="3" eb="4">
      <t>トウ</t>
    </rPh>
    <rPh sb="4" eb="5">
      <t>ベツ</t>
    </rPh>
    <rPh sb="5" eb="7">
      <t>コウフ</t>
    </rPh>
    <rPh sb="7" eb="9">
      <t>シンセイ</t>
    </rPh>
    <rPh sb="9" eb="10">
      <t>ガク</t>
    </rPh>
    <phoneticPr fontId="1"/>
  </si>
  <si>
    <t>定員数 A</t>
    <rPh sb="0" eb="2">
      <t>テイイン</t>
    </rPh>
    <rPh sb="2" eb="3">
      <t>スウ</t>
    </rPh>
    <phoneticPr fontId="1"/>
  </si>
  <si>
    <t>№</t>
    <phoneticPr fontId="1"/>
  </si>
  <si>
    <t>※</t>
    <phoneticPr fontId="1"/>
  </si>
  <si>
    <t>申請する事業所ごとに記載してください。</t>
    <rPh sb="0" eb="2">
      <t>シンセイ</t>
    </rPh>
    <rPh sb="4" eb="7">
      <t>ジギョウショ</t>
    </rPh>
    <rPh sb="10" eb="12">
      <t>キサイ</t>
    </rPh>
    <phoneticPr fontId="1"/>
  </si>
  <si>
    <t>「食事提供の有無」には、「有」または「無」を記入してください。なお、「無」の場合は、区分別の定員数の記載は必要ありません。</t>
    <rPh sb="1" eb="3">
      <t>ショクジ</t>
    </rPh>
    <rPh sb="3" eb="5">
      <t>テイキョウ</t>
    </rPh>
    <rPh sb="6" eb="8">
      <t>ウム</t>
    </rPh>
    <rPh sb="13" eb="14">
      <t>アリ</t>
    </rPh>
    <rPh sb="19" eb="20">
      <t>ナシ</t>
    </rPh>
    <rPh sb="22" eb="24">
      <t>キニュウ</t>
    </rPh>
    <rPh sb="35" eb="36">
      <t>ナシ</t>
    </rPh>
    <rPh sb="38" eb="40">
      <t>バアイ</t>
    </rPh>
    <rPh sb="42" eb="44">
      <t>クブン</t>
    </rPh>
    <rPh sb="44" eb="45">
      <t>ベツ</t>
    </rPh>
    <rPh sb="46" eb="48">
      <t>テイイン</t>
    </rPh>
    <rPh sb="48" eb="49">
      <t>スウ</t>
    </rPh>
    <rPh sb="50" eb="52">
      <t>キサイ</t>
    </rPh>
    <rPh sb="53" eb="55">
      <t>ヒツヨウ</t>
    </rPh>
    <phoneticPr fontId="1"/>
  </si>
  <si>
    <t>食事提供「有」の事業所は、要綱別表1の区分「1」～「3」に該当する事業は、区分該当欄の定員数を記入してください。</t>
    <rPh sb="0" eb="2">
      <t>ショクジ</t>
    </rPh>
    <rPh sb="2" eb="4">
      <t>テイキョウ</t>
    </rPh>
    <rPh sb="5" eb="6">
      <t>アリ</t>
    </rPh>
    <rPh sb="8" eb="11">
      <t>ジギョウショ</t>
    </rPh>
    <rPh sb="13" eb="15">
      <t>ヨウコウ</t>
    </rPh>
    <rPh sb="15" eb="17">
      <t>ベッピョウ</t>
    </rPh>
    <rPh sb="19" eb="21">
      <t>クブン</t>
    </rPh>
    <rPh sb="29" eb="31">
      <t>ガイトウ</t>
    </rPh>
    <rPh sb="33" eb="35">
      <t>ジギョウ</t>
    </rPh>
    <rPh sb="37" eb="39">
      <t>クブン</t>
    </rPh>
    <rPh sb="39" eb="41">
      <t>ガイトウ</t>
    </rPh>
    <rPh sb="41" eb="42">
      <t>ラン</t>
    </rPh>
    <rPh sb="43" eb="45">
      <t>テイイン</t>
    </rPh>
    <rPh sb="45" eb="46">
      <t>スウ</t>
    </rPh>
    <rPh sb="47" eb="49">
      <t>キニュウ</t>
    </rPh>
    <phoneticPr fontId="1"/>
  </si>
  <si>
    <t>（単位：円）</t>
    <rPh sb="1" eb="3">
      <t>タンイ</t>
    </rPh>
    <rPh sb="4" eb="5">
      <t>エン</t>
    </rPh>
    <phoneticPr fontId="1"/>
  </si>
  <si>
    <t>施設/事業所名</t>
    <rPh sb="0" eb="2">
      <t>シセツ</t>
    </rPh>
    <rPh sb="3" eb="6">
      <t>ジギョウショ</t>
    </rPh>
    <rPh sb="6" eb="7">
      <t>メイ</t>
    </rPh>
    <phoneticPr fontId="1"/>
  </si>
  <si>
    <t>「事業所番号」「施設/事業所名」「サービス種別」は正しく記載してください。略称等は使用しないでください。</t>
    <rPh sb="1" eb="4">
      <t>ジギョウショ</t>
    </rPh>
    <rPh sb="4" eb="6">
      <t>バンゴウ</t>
    </rPh>
    <rPh sb="8" eb="10">
      <t>シセツ</t>
    </rPh>
    <rPh sb="11" eb="14">
      <t>ジギョウショ</t>
    </rPh>
    <rPh sb="14" eb="15">
      <t>メイ</t>
    </rPh>
    <rPh sb="21" eb="23">
      <t>シュベツ</t>
    </rPh>
    <rPh sb="25" eb="26">
      <t>タダ</t>
    </rPh>
    <rPh sb="28" eb="30">
      <t>キサイ</t>
    </rPh>
    <rPh sb="37" eb="39">
      <t>リャクショウ</t>
    </rPh>
    <rPh sb="39" eb="40">
      <t>トウ</t>
    </rPh>
    <rPh sb="41" eb="43">
      <t>シヨウ</t>
    </rPh>
    <phoneticPr fontId="1"/>
  </si>
  <si>
    <t>「事業所等別交付申請額」は、該当区分及び定員数を入力することで自動計算されます。</t>
    <rPh sb="1" eb="4">
      <t>ジギョウショ</t>
    </rPh>
    <rPh sb="4" eb="5">
      <t>トウ</t>
    </rPh>
    <rPh sb="5" eb="6">
      <t>ベツ</t>
    </rPh>
    <rPh sb="6" eb="8">
      <t>コウフ</t>
    </rPh>
    <rPh sb="8" eb="10">
      <t>シンセイ</t>
    </rPh>
    <rPh sb="10" eb="11">
      <t>ガク</t>
    </rPh>
    <rPh sb="14" eb="16">
      <t>ガイトウ</t>
    </rPh>
    <rPh sb="16" eb="18">
      <t>クブン</t>
    </rPh>
    <rPh sb="18" eb="19">
      <t>オヨ</t>
    </rPh>
    <rPh sb="20" eb="22">
      <t>テイイン</t>
    </rPh>
    <rPh sb="22" eb="23">
      <t>スウ</t>
    </rPh>
    <rPh sb="24" eb="26">
      <t>ニュウリョク</t>
    </rPh>
    <rPh sb="31" eb="33">
      <t>ジドウ</t>
    </rPh>
    <rPh sb="33" eb="35">
      <t>ケイサン</t>
    </rPh>
    <phoneticPr fontId="1"/>
  </si>
  <si>
    <t>行が足りない場合は、既存の空白行をコピーして挿入してください。その際は、交付申請額の合計に反映されるよう適宜調整をお願いします。</t>
    <rPh sb="0" eb="1">
      <t>ギョウ</t>
    </rPh>
    <rPh sb="2" eb="3">
      <t>タ</t>
    </rPh>
    <rPh sb="6" eb="8">
      <t>バアイ</t>
    </rPh>
    <rPh sb="10" eb="12">
      <t>キゾン</t>
    </rPh>
    <rPh sb="13" eb="15">
      <t>クウハク</t>
    </rPh>
    <rPh sb="15" eb="16">
      <t>ギョウ</t>
    </rPh>
    <rPh sb="22" eb="24">
      <t>ソウニュウ</t>
    </rPh>
    <rPh sb="33" eb="34">
      <t>サイ</t>
    </rPh>
    <rPh sb="36" eb="38">
      <t>コウフ</t>
    </rPh>
    <rPh sb="38" eb="40">
      <t>シンセイ</t>
    </rPh>
    <rPh sb="40" eb="41">
      <t>ガク</t>
    </rPh>
    <rPh sb="42" eb="44">
      <t>ゴウケイ</t>
    </rPh>
    <rPh sb="45" eb="47">
      <t>ハンエイ</t>
    </rPh>
    <rPh sb="52" eb="54">
      <t>テキギ</t>
    </rPh>
    <rPh sb="54" eb="56">
      <t>チョウセイ</t>
    </rPh>
    <rPh sb="58" eb="59">
      <t>ネガ</t>
    </rPh>
    <phoneticPr fontId="1"/>
  </si>
  <si>
    <t>要綱
別表第１
該当区分</t>
    <rPh sb="0" eb="2">
      <t>ヨウコウ</t>
    </rPh>
    <rPh sb="3" eb="5">
      <t>ベッピョウ</t>
    </rPh>
    <rPh sb="5" eb="6">
      <t>ダイ</t>
    </rPh>
    <rPh sb="8" eb="10">
      <t>ガイトウ</t>
    </rPh>
    <rPh sb="10" eb="12">
      <t>クブン</t>
    </rPh>
    <phoneticPr fontId="1"/>
  </si>
  <si>
    <t>申請事業所一覧表</t>
    <rPh sb="0" eb="2">
      <t>シンセイ</t>
    </rPh>
    <rPh sb="2" eb="5">
      <t>ジギョウショ</t>
    </rPh>
    <rPh sb="5" eb="7">
      <t>イチラン</t>
    </rPh>
    <rPh sb="7" eb="8">
      <t>ヒョウ</t>
    </rPh>
    <phoneticPr fontId="1"/>
  </si>
  <si>
    <t>区分1・2・３の場合</t>
    <phoneticPr fontId="1"/>
  </si>
  <si>
    <t>（1事業所：@1,000,000）</t>
    <rPh sb="2" eb="5">
      <t>ジギョウショ</t>
    </rPh>
    <phoneticPr fontId="1"/>
  </si>
  <si>
    <t>（A×@3,000）</t>
    <phoneticPr fontId="1"/>
  </si>
  <si>
    <t>要綱別表１「区分１」のアの額…①</t>
    <rPh sb="0" eb="2">
      <t>ヨウコウ</t>
    </rPh>
    <rPh sb="2" eb="4">
      <t>ベッピョウ</t>
    </rPh>
    <rPh sb="6" eb="8">
      <t>クブン</t>
    </rPh>
    <rPh sb="13" eb="14">
      <t>ガク</t>
    </rPh>
    <phoneticPr fontId="1"/>
  </si>
  <si>
    <t>（1事業所：@400,000）</t>
    <rPh sb="2" eb="5">
      <t>ジギョウショ</t>
    </rPh>
    <phoneticPr fontId="1"/>
  </si>
  <si>
    <t>（1事業所：@300,000）</t>
    <rPh sb="2" eb="5">
      <t>ジギョウショ</t>
    </rPh>
    <phoneticPr fontId="1"/>
  </si>
  <si>
    <t>（A×@2,000）</t>
    <phoneticPr fontId="1"/>
  </si>
  <si>
    <t>（1事業所：@200,000）</t>
    <rPh sb="2" eb="5">
      <t>ジギョウショ</t>
    </rPh>
    <phoneticPr fontId="1"/>
  </si>
  <si>
    <t>（1事業所：@50,000）</t>
    <rPh sb="2" eb="5">
      <t>ジギョウショ</t>
    </rPh>
    <phoneticPr fontId="1"/>
  </si>
  <si>
    <t>区分５(2)の
場合</t>
    <phoneticPr fontId="1"/>
  </si>
  <si>
    <t>調理食数B</t>
    <rPh sb="0" eb="4">
      <t>チョウリショクスウ</t>
    </rPh>
    <phoneticPr fontId="1"/>
  </si>
  <si>
    <t>（B×@10）</t>
    <phoneticPr fontId="1"/>
  </si>
  <si>
    <t>支援金交付申請額（事業者合計）</t>
    <rPh sb="0" eb="2">
      <t>シエン</t>
    </rPh>
    <rPh sb="2" eb="3">
      <t>キン</t>
    </rPh>
    <rPh sb="3" eb="5">
      <t>コウフ</t>
    </rPh>
    <rPh sb="5" eb="7">
      <t>シンセイ</t>
    </rPh>
    <rPh sb="7" eb="8">
      <t>ガク</t>
    </rPh>
    <rPh sb="9" eb="12">
      <t>ジギョウシャ</t>
    </rPh>
    <rPh sb="12" eb="14">
      <t>ゴウケイ</t>
    </rPh>
    <phoneticPr fontId="1"/>
  </si>
  <si>
    <t>「所在地住所」は、市川三郷町から記載してください。</t>
    <rPh sb="1" eb="4">
      <t>ショザイチ</t>
    </rPh>
    <rPh sb="4" eb="6">
      <t>ジュウショ</t>
    </rPh>
    <rPh sb="9" eb="14">
      <t>イチカワミサトチョウ</t>
    </rPh>
    <rPh sb="16" eb="18">
      <t>キサイ</t>
    </rPh>
    <phoneticPr fontId="1"/>
  </si>
  <si>
    <t>「要綱別表1該当区分」には、申請する事業所のサービス種別が該当する区分「1」～「5」を記入してください。</t>
    <rPh sb="1" eb="3">
      <t>ヨウコウ</t>
    </rPh>
    <rPh sb="3" eb="5">
      <t>ベッピョウ</t>
    </rPh>
    <rPh sb="6" eb="8">
      <t>ガイトウ</t>
    </rPh>
    <rPh sb="8" eb="10">
      <t>クブン</t>
    </rPh>
    <rPh sb="14" eb="16">
      <t>シンセイ</t>
    </rPh>
    <rPh sb="18" eb="21">
      <t>ジギョウショ</t>
    </rPh>
    <rPh sb="26" eb="28">
      <t>シュベツ</t>
    </rPh>
    <rPh sb="29" eb="31">
      <t>ガイトウ</t>
    </rPh>
    <rPh sb="33" eb="35">
      <t>クブン</t>
    </rPh>
    <rPh sb="43" eb="45">
      <t>キニュウ</t>
    </rPh>
    <phoneticPr fontId="1"/>
  </si>
  <si>
    <t>要綱別表１「区分２」のアの額…②</t>
    <rPh sb="0" eb="2">
      <t>ヨウコウ</t>
    </rPh>
    <rPh sb="2" eb="4">
      <t>ベッピョウ</t>
    </rPh>
    <rPh sb="6" eb="8">
      <t>クブン</t>
    </rPh>
    <rPh sb="13" eb="14">
      <t>ガク</t>
    </rPh>
    <phoneticPr fontId="1"/>
  </si>
  <si>
    <t>要綱別表１「区分１」のイ又は「区分２」のイの額…③</t>
    <rPh sb="0" eb="2">
      <t>ヨウコウ</t>
    </rPh>
    <rPh sb="2" eb="4">
      <t>ベッピョウ</t>
    </rPh>
    <rPh sb="6" eb="8">
      <t>クブン</t>
    </rPh>
    <rPh sb="12" eb="13">
      <t>マタ</t>
    </rPh>
    <rPh sb="22" eb="23">
      <t>ガク</t>
    </rPh>
    <phoneticPr fontId="1"/>
  </si>
  <si>
    <t>要綱別表１「区分３」のアの額…④</t>
    <rPh sb="0" eb="2">
      <t>ヨウコウ</t>
    </rPh>
    <rPh sb="2" eb="4">
      <t>ベッピョウ</t>
    </rPh>
    <rPh sb="6" eb="8">
      <t>クブン</t>
    </rPh>
    <rPh sb="13" eb="14">
      <t>ガク</t>
    </rPh>
    <phoneticPr fontId="1"/>
  </si>
  <si>
    <t>要綱別表１「区分３」のイの額…⑤</t>
    <rPh sb="0" eb="2">
      <t>ヨウコウ</t>
    </rPh>
    <rPh sb="2" eb="4">
      <t>ベッピョウ</t>
    </rPh>
    <rPh sb="6" eb="8">
      <t>クブン</t>
    </rPh>
    <rPh sb="13" eb="14">
      <t>ガク</t>
    </rPh>
    <phoneticPr fontId="1"/>
  </si>
  <si>
    <t>要綱別表１「区分４」のアの額…⑥</t>
    <rPh sb="0" eb="2">
      <t>ヨウコウ</t>
    </rPh>
    <rPh sb="2" eb="4">
      <t>ベッピョウ</t>
    </rPh>
    <rPh sb="6" eb="8">
      <t>クブン</t>
    </rPh>
    <rPh sb="13" eb="14">
      <t>ガク</t>
    </rPh>
    <phoneticPr fontId="1"/>
  </si>
  <si>
    <t>要綱別表１「区分５」のアの額…⑦</t>
    <rPh sb="0" eb="2">
      <t>ヨウコウ</t>
    </rPh>
    <rPh sb="2" eb="4">
      <t>ベッピョウ</t>
    </rPh>
    <rPh sb="6" eb="8">
      <t>クブン</t>
    </rPh>
    <rPh sb="13" eb="14">
      <t>ガク</t>
    </rPh>
    <phoneticPr fontId="1"/>
  </si>
  <si>
    <t>要綱別表１「区分６」のアの額…⑧</t>
    <rPh sb="0" eb="2">
      <t>ヨウコウ</t>
    </rPh>
    <rPh sb="2" eb="4">
      <t>ベッピョウ</t>
    </rPh>
    <rPh sb="6" eb="8">
      <t>クブン</t>
    </rPh>
    <rPh sb="13" eb="14">
      <t>ガク</t>
    </rPh>
    <phoneticPr fontId="1"/>
  </si>
  <si>
    <t>要綱別表１「区分６」のイの額…⑨</t>
    <rPh sb="0" eb="2">
      <t>ヨウコウ</t>
    </rPh>
    <rPh sb="2" eb="4">
      <t>ベッピョウ</t>
    </rPh>
    <rPh sb="6" eb="8">
      <t>クブン</t>
    </rPh>
    <rPh sb="13" eb="14">
      <t>ガク</t>
    </rPh>
    <phoneticPr fontId="1"/>
  </si>
  <si>
    <t>計
(①＋②＋③＋④+⑤+⑥+⑦+⑧+⑨)</t>
    <rPh sb="0" eb="1">
      <t>ケイ</t>
    </rPh>
    <phoneticPr fontId="1"/>
  </si>
  <si>
    <t>別紙２（第5条関係）</t>
    <rPh sb="0" eb="2">
      <t>ベッシ</t>
    </rPh>
    <rPh sb="4" eb="5">
      <t>ダイ</t>
    </rPh>
    <rPh sb="6" eb="7">
      <t>ジョウ</t>
    </rPh>
    <rPh sb="7" eb="9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</si>
</sst>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5" fillId="0" borderId="5" xfId="0" applyFont="1" applyBorder="1">
      <alignment vertical="center"/>
    </xf>
    <xf numFmtId="176" fontId="3" fillId="0" borderId="4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3" fillId="2" borderId="4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38" fontId="3" fillId="2" borderId="10" xfId="1" applyFont="1" applyFill="1" applyBorder="1">
      <alignment vertical="center"/>
    </xf>
    <xf numFmtId="38" fontId="0" fillId="2" borderId="10" xfId="1" applyFont="1" applyFill="1" applyBorder="1" applyAlignment="1">
      <alignment vertical="center" wrapText="1"/>
    </xf>
    <xf numFmtId="38" fontId="0" fillId="2" borderId="8" xfId="1" applyFont="1" applyFill="1" applyBorder="1" applyAlignment="1">
      <alignment vertical="center" wrapText="1"/>
    </xf>
    <xf numFmtId="38" fontId="8" fillId="0" borderId="11" xfId="0" applyNumberFormat="1" applyFont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25"/>
  <sheetViews>
    <sheetView showZeros="0" tabSelected="1" view="pageBreakPreview" zoomScaleNormal="100" zoomScaleSheetLayoutView="100" workbookViewId="0">
      <selection activeCell="F2" sqref="F2"/>
    </sheetView>
  </sheetViews>
  <sheetFormatPr defaultRowHeight="18.75" x14ac:dyDescent="0.4"/>
  <cols>
    <col min="1" max="1" width="1.875" customWidth="1"/>
    <col min="2" max="2" width="4.625" customWidth="1"/>
    <col min="3" max="3" width="13.25" customWidth="1"/>
    <col min="4" max="4" width="20.875" customWidth="1"/>
    <col min="5" max="6" width="21.5" customWidth="1"/>
    <col min="7" max="7" width="10.125" customWidth="1"/>
    <col min="8" max="8" width="8.5" customWidth="1"/>
    <col min="9" max="10" width="10.625" customWidth="1"/>
    <col min="11" max="19" width="12.625" customWidth="1"/>
    <col min="20" max="20" width="14.625" customWidth="1"/>
    <col min="21" max="24" width="9" customWidth="1"/>
  </cols>
  <sheetData>
    <row r="1" spans="1:20" x14ac:dyDescent="0.4">
      <c r="A1" t="s">
        <v>42</v>
      </c>
    </row>
    <row r="2" spans="1:20" x14ac:dyDescent="0.4">
      <c r="B2" t="s">
        <v>17</v>
      </c>
    </row>
    <row r="3" spans="1:20" ht="18.75" customHeight="1" x14ac:dyDescent="0.4">
      <c r="F3" s="1"/>
      <c r="G3" s="1"/>
      <c r="H3" s="1"/>
      <c r="I3" s="1"/>
      <c r="J3" s="1"/>
      <c r="K3" s="24" t="s">
        <v>4</v>
      </c>
      <c r="L3" s="25"/>
      <c r="M3" s="25"/>
      <c r="N3" s="25"/>
      <c r="O3" s="25"/>
      <c r="P3" s="25"/>
      <c r="Q3" s="25"/>
      <c r="R3" s="25"/>
      <c r="S3" s="25"/>
      <c r="T3" s="20" t="s">
        <v>11</v>
      </c>
    </row>
    <row r="4" spans="1:20" ht="67.5" customHeight="1" x14ac:dyDescent="0.4">
      <c r="B4" s="34" t="s">
        <v>6</v>
      </c>
      <c r="C4" s="30" t="s">
        <v>0</v>
      </c>
      <c r="D4" s="32" t="s">
        <v>12</v>
      </c>
      <c r="E4" s="32" t="s">
        <v>1</v>
      </c>
      <c r="F4" s="26" t="s">
        <v>2</v>
      </c>
      <c r="G4" s="26" t="s">
        <v>16</v>
      </c>
      <c r="H4" s="26" t="s">
        <v>3</v>
      </c>
      <c r="I4" s="4" t="s">
        <v>18</v>
      </c>
      <c r="J4" s="4" t="s">
        <v>27</v>
      </c>
      <c r="K4" s="7" t="s">
        <v>21</v>
      </c>
      <c r="L4" s="7" t="s">
        <v>33</v>
      </c>
      <c r="M4" s="8" t="s">
        <v>34</v>
      </c>
      <c r="N4" s="7" t="s">
        <v>35</v>
      </c>
      <c r="O4" s="8" t="s">
        <v>36</v>
      </c>
      <c r="P4" s="7" t="s">
        <v>37</v>
      </c>
      <c r="Q4" s="7" t="s">
        <v>38</v>
      </c>
      <c r="R4" s="7" t="s">
        <v>39</v>
      </c>
      <c r="S4" s="8" t="s">
        <v>40</v>
      </c>
      <c r="T4" s="28" t="s">
        <v>41</v>
      </c>
    </row>
    <row r="5" spans="1:20" ht="39.75" customHeight="1" x14ac:dyDescent="0.4">
      <c r="B5" s="35"/>
      <c r="C5" s="31"/>
      <c r="D5" s="33"/>
      <c r="E5" s="33"/>
      <c r="F5" s="27"/>
      <c r="G5" s="27"/>
      <c r="H5" s="27"/>
      <c r="I5" s="4" t="s">
        <v>5</v>
      </c>
      <c r="J5" s="4" t="s">
        <v>28</v>
      </c>
      <c r="K5" s="9" t="s">
        <v>19</v>
      </c>
      <c r="L5" s="9" t="s">
        <v>22</v>
      </c>
      <c r="M5" s="10" t="s">
        <v>20</v>
      </c>
      <c r="N5" s="9" t="s">
        <v>23</v>
      </c>
      <c r="O5" s="10" t="s">
        <v>24</v>
      </c>
      <c r="P5" s="9" t="s">
        <v>25</v>
      </c>
      <c r="Q5" s="9" t="s">
        <v>25</v>
      </c>
      <c r="R5" s="9" t="s">
        <v>26</v>
      </c>
      <c r="S5" s="10" t="s">
        <v>29</v>
      </c>
      <c r="T5" s="29"/>
    </row>
    <row r="6" spans="1:20" ht="45.75" customHeight="1" x14ac:dyDescent="0.4">
      <c r="B6" s="11">
        <v>1</v>
      </c>
      <c r="C6" s="5"/>
      <c r="D6" s="6"/>
      <c r="E6" s="6"/>
      <c r="F6" s="6"/>
      <c r="G6" s="22"/>
      <c r="H6" s="21"/>
      <c r="I6" s="2"/>
      <c r="J6" s="2"/>
      <c r="K6" s="13">
        <f>IF(G6=1,1000000,0)</f>
        <v>0</v>
      </c>
      <c r="L6" s="13">
        <f>IF(G6=2,400000,0)</f>
        <v>0</v>
      </c>
      <c r="M6" s="14">
        <f>IF(G6=1,I6*3000,IF(G6=2,I6*3000,0))</f>
        <v>0</v>
      </c>
      <c r="N6" s="13">
        <f>IF(G6=3,300000,0)</f>
        <v>0</v>
      </c>
      <c r="O6" s="14">
        <f>IF(G6=3,I6*2000,0)</f>
        <v>0</v>
      </c>
      <c r="P6" s="14">
        <f>IF(G6=4,200000,IF(G6=5,0,0))</f>
        <v>0</v>
      </c>
      <c r="Q6" s="14">
        <f>IF(G6=5,200000,0)</f>
        <v>0</v>
      </c>
      <c r="R6" s="13">
        <f>IF(G6=6,50000,0)</f>
        <v>0</v>
      </c>
      <c r="S6" s="14">
        <f>IF(G6=6,J6*10,0)</f>
        <v>0</v>
      </c>
      <c r="T6" s="15">
        <f>SUM(K6:S6)</f>
        <v>0</v>
      </c>
    </row>
    <row r="7" spans="1:20" ht="45.75" customHeight="1" x14ac:dyDescent="0.4">
      <c r="B7" s="11">
        <v>2</v>
      </c>
      <c r="C7" s="5"/>
      <c r="D7" s="6"/>
      <c r="E7" s="6"/>
      <c r="F7" s="6"/>
      <c r="G7" s="21"/>
      <c r="H7" s="21"/>
      <c r="I7" s="2"/>
      <c r="J7" s="2"/>
      <c r="K7" s="13" t="str">
        <f t="shared" ref="K7:K15" si="0">IF(G7="","",20000)</f>
        <v/>
      </c>
      <c r="L7" s="13"/>
      <c r="M7" s="14" t="str">
        <f t="shared" ref="M7:M15" si="1">IF(G7=1,J7*4500,"")</f>
        <v/>
      </c>
      <c r="N7" s="14"/>
      <c r="O7" s="14"/>
      <c r="P7" s="14"/>
      <c r="Q7" s="14"/>
      <c r="R7" s="14"/>
      <c r="S7" s="15" t="str">
        <f>IF(G7=2,#REF!*1500,IF(G7=3,J7*1500,""))</f>
        <v/>
      </c>
      <c r="T7" s="15">
        <f>SUM(K7:S7)</f>
        <v>0</v>
      </c>
    </row>
    <row r="8" spans="1:20" ht="45.75" customHeight="1" x14ac:dyDescent="0.4">
      <c r="B8" s="11">
        <v>3</v>
      </c>
      <c r="C8" s="5"/>
      <c r="D8" s="6"/>
      <c r="E8" s="6"/>
      <c r="F8" s="6"/>
      <c r="G8" s="21"/>
      <c r="H8" s="21"/>
      <c r="I8" s="2"/>
      <c r="J8" s="2"/>
      <c r="K8" s="13" t="str">
        <f t="shared" si="0"/>
        <v/>
      </c>
      <c r="L8" s="13"/>
      <c r="M8" s="14" t="str">
        <f t="shared" si="1"/>
        <v/>
      </c>
      <c r="N8" s="14"/>
      <c r="O8" s="14"/>
      <c r="P8" s="14"/>
      <c r="Q8" s="14"/>
      <c r="R8" s="14"/>
      <c r="S8" s="15" t="str">
        <f>IF(G8=2,#REF!*1500,IF(G8=3,J8*1500,""))</f>
        <v/>
      </c>
      <c r="T8" s="15">
        <f>SUM(K8:S8)</f>
        <v>0</v>
      </c>
    </row>
    <row r="9" spans="1:20" ht="45.75" customHeight="1" x14ac:dyDescent="0.4">
      <c r="B9" s="11">
        <v>4</v>
      </c>
      <c r="C9" s="5"/>
      <c r="D9" s="6"/>
      <c r="E9" s="6"/>
      <c r="F9" s="6"/>
      <c r="G9" s="21"/>
      <c r="H9" s="21"/>
      <c r="I9" s="2"/>
      <c r="J9" s="2"/>
      <c r="K9" s="13" t="str">
        <f t="shared" si="0"/>
        <v/>
      </c>
      <c r="L9" s="13"/>
      <c r="M9" s="14" t="str">
        <f t="shared" si="1"/>
        <v/>
      </c>
      <c r="N9" s="14"/>
      <c r="O9" s="14"/>
      <c r="P9" s="14"/>
      <c r="Q9" s="14"/>
      <c r="R9" s="14"/>
      <c r="S9" s="15" t="str">
        <f>IF(G9=2,#REF!*1500,IF(G9=3,J9*1500,""))</f>
        <v/>
      </c>
      <c r="T9" s="15">
        <f>SUM(K9:S9)</f>
        <v>0</v>
      </c>
    </row>
    <row r="10" spans="1:20" ht="45.75" customHeight="1" x14ac:dyDescent="0.4">
      <c r="B10" s="11">
        <v>5</v>
      </c>
      <c r="C10" s="5"/>
      <c r="D10" s="6"/>
      <c r="E10" s="6"/>
      <c r="F10" s="6"/>
      <c r="G10" s="21"/>
      <c r="H10" s="21"/>
      <c r="I10" s="2"/>
      <c r="J10" s="2"/>
      <c r="K10" s="13" t="str">
        <f t="shared" si="0"/>
        <v/>
      </c>
      <c r="L10" s="13"/>
      <c r="M10" s="14" t="str">
        <f t="shared" si="1"/>
        <v/>
      </c>
      <c r="N10" s="14"/>
      <c r="O10" s="14"/>
      <c r="P10" s="14"/>
      <c r="Q10" s="14"/>
      <c r="R10" s="14"/>
      <c r="S10" s="15" t="str">
        <f>IF(G10=2,#REF!*1500,IF(G10=3,J10*1500,""))</f>
        <v/>
      </c>
      <c r="T10" s="15">
        <f>SUM(K10:S10)</f>
        <v>0</v>
      </c>
    </row>
    <row r="11" spans="1:20" ht="45.75" customHeight="1" x14ac:dyDescent="0.4">
      <c r="B11" s="11">
        <v>6</v>
      </c>
      <c r="C11" s="5"/>
      <c r="D11" s="6"/>
      <c r="E11" s="6"/>
      <c r="F11" s="6"/>
      <c r="G11" s="21"/>
      <c r="H11" s="21"/>
      <c r="I11" s="2"/>
      <c r="J11" s="2"/>
      <c r="K11" s="13" t="str">
        <f t="shared" si="0"/>
        <v/>
      </c>
      <c r="L11" s="13"/>
      <c r="M11" s="14" t="str">
        <f t="shared" si="1"/>
        <v/>
      </c>
      <c r="N11" s="14"/>
      <c r="O11" s="14"/>
      <c r="P11" s="14"/>
      <c r="Q11" s="14"/>
      <c r="R11" s="14"/>
      <c r="S11" s="15" t="str">
        <f>IF(G11=2,#REF!*1500,IF(G11=3,J11*1500,""))</f>
        <v/>
      </c>
      <c r="T11" s="15">
        <f t="shared" ref="T11:T15" si="2">SUM(K11:S11)</f>
        <v>0</v>
      </c>
    </row>
    <row r="12" spans="1:20" ht="45.75" customHeight="1" x14ac:dyDescent="0.4">
      <c r="B12" s="11">
        <v>7</v>
      </c>
      <c r="C12" s="5"/>
      <c r="D12" s="6"/>
      <c r="E12" s="6"/>
      <c r="F12" s="6"/>
      <c r="G12" s="21"/>
      <c r="H12" s="21"/>
      <c r="I12" s="2"/>
      <c r="J12" s="2"/>
      <c r="K12" s="13" t="str">
        <f t="shared" si="0"/>
        <v/>
      </c>
      <c r="L12" s="13"/>
      <c r="M12" s="14" t="str">
        <f t="shared" si="1"/>
        <v/>
      </c>
      <c r="N12" s="14"/>
      <c r="O12" s="14"/>
      <c r="P12" s="14"/>
      <c r="Q12" s="14"/>
      <c r="R12" s="14"/>
      <c r="S12" s="15" t="str">
        <f>IF(G12=2,#REF!*1500,IF(G12=3,J12*1500,""))</f>
        <v/>
      </c>
      <c r="T12" s="15">
        <f t="shared" si="2"/>
        <v>0</v>
      </c>
    </row>
    <row r="13" spans="1:20" ht="45.75" customHeight="1" x14ac:dyDescent="0.4">
      <c r="B13" s="11">
        <v>8</v>
      </c>
      <c r="C13" s="5"/>
      <c r="D13" s="6"/>
      <c r="E13" s="6"/>
      <c r="F13" s="6"/>
      <c r="G13" s="21"/>
      <c r="H13" s="21"/>
      <c r="I13" s="2"/>
      <c r="J13" s="2"/>
      <c r="K13" s="13" t="str">
        <f t="shared" si="0"/>
        <v/>
      </c>
      <c r="L13" s="13"/>
      <c r="M13" s="14" t="str">
        <f t="shared" si="1"/>
        <v/>
      </c>
      <c r="N13" s="14"/>
      <c r="O13" s="14"/>
      <c r="P13" s="14"/>
      <c r="Q13" s="14"/>
      <c r="R13" s="14"/>
      <c r="S13" s="15" t="str">
        <f>IF(G13=2,#REF!*1500,IF(G13=3,J13*1500,""))</f>
        <v/>
      </c>
      <c r="T13" s="15">
        <f t="shared" si="2"/>
        <v>0</v>
      </c>
    </row>
    <row r="14" spans="1:20" ht="45.75" customHeight="1" x14ac:dyDescent="0.4">
      <c r="B14" s="11">
        <v>9</v>
      </c>
      <c r="C14" s="5"/>
      <c r="D14" s="6"/>
      <c r="E14" s="6"/>
      <c r="F14" s="6"/>
      <c r="G14" s="21"/>
      <c r="H14" s="21"/>
      <c r="I14" s="2"/>
      <c r="J14" s="2"/>
      <c r="K14" s="13" t="str">
        <f t="shared" si="0"/>
        <v/>
      </c>
      <c r="L14" s="13"/>
      <c r="M14" s="14" t="str">
        <f t="shared" si="1"/>
        <v/>
      </c>
      <c r="N14" s="14"/>
      <c r="O14" s="14"/>
      <c r="P14" s="14"/>
      <c r="Q14" s="14"/>
      <c r="R14" s="14"/>
      <c r="S14" s="15" t="str">
        <f>IF(G14=2,#REF!*1500,IF(G14=3,J14*1500,""))</f>
        <v/>
      </c>
      <c r="T14" s="15">
        <f t="shared" si="2"/>
        <v>0</v>
      </c>
    </row>
    <row r="15" spans="1:20" ht="45.75" customHeight="1" thickBot="1" x14ac:dyDescent="0.45">
      <c r="B15" s="11">
        <v>10</v>
      </c>
      <c r="C15" s="5"/>
      <c r="D15" s="6"/>
      <c r="E15" s="6"/>
      <c r="F15" s="6"/>
      <c r="G15" s="21"/>
      <c r="H15" s="21"/>
      <c r="I15" s="2"/>
      <c r="J15" s="2"/>
      <c r="K15" s="16" t="str">
        <f t="shared" si="0"/>
        <v/>
      </c>
      <c r="L15" s="16"/>
      <c r="M15" s="17" t="str">
        <f t="shared" si="1"/>
        <v/>
      </c>
      <c r="N15" s="17"/>
      <c r="O15" s="17"/>
      <c r="P15" s="17"/>
      <c r="Q15" s="17"/>
      <c r="R15" s="17"/>
      <c r="S15" s="18" t="str">
        <f>IF(G15=2,#REF!*1500,IF(G15=3,J15*1500,""))</f>
        <v/>
      </c>
      <c r="T15" s="18">
        <f t="shared" si="2"/>
        <v>0</v>
      </c>
    </row>
    <row r="16" spans="1:20" ht="30.75" customHeight="1" thickBot="1" x14ac:dyDescent="0.45">
      <c r="K16" s="23" t="s">
        <v>30</v>
      </c>
      <c r="L16" s="23"/>
      <c r="M16" s="23"/>
      <c r="N16" s="23"/>
      <c r="O16" s="23"/>
      <c r="P16" s="23"/>
      <c r="Q16" s="23"/>
      <c r="R16" s="23"/>
      <c r="S16" s="23"/>
      <c r="T16" s="19">
        <f>SUM(T6:T15)</f>
        <v>0</v>
      </c>
    </row>
    <row r="17" spans="2:3" ht="15.75" customHeight="1" x14ac:dyDescent="0.4">
      <c r="B17" s="12" t="s">
        <v>7</v>
      </c>
      <c r="C17" t="s">
        <v>8</v>
      </c>
    </row>
    <row r="18" spans="2:3" ht="15.75" customHeight="1" x14ac:dyDescent="0.4">
      <c r="B18" s="12" t="s">
        <v>7</v>
      </c>
      <c r="C18" s="3" t="s">
        <v>13</v>
      </c>
    </row>
    <row r="19" spans="2:3" ht="15.75" customHeight="1" x14ac:dyDescent="0.4">
      <c r="B19" s="12" t="s">
        <v>7</v>
      </c>
      <c r="C19" t="s">
        <v>31</v>
      </c>
    </row>
    <row r="20" spans="2:3" ht="15.75" customHeight="1" x14ac:dyDescent="0.4">
      <c r="B20" s="12" t="s">
        <v>7</v>
      </c>
      <c r="C20" s="3" t="s">
        <v>32</v>
      </c>
    </row>
    <row r="21" spans="2:3" ht="15.75" customHeight="1" x14ac:dyDescent="0.4">
      <c r="B21" s="12" t="s">
        <v>7</v>
      </c>
      <c r="C21" t="s">
        <v>9</v>
      </c>
    </row>
    <row r="22" spans="2:3" ht="15.75" customHeight="1" x14ac:dyDescent="0.4">
      <c r="B22" s="12" t="s">
        <v>7</v>
      </c>
      <c r="C22" s="3" t="s">
        <v>10</v>
      </c>
    </row>
    <row r="23" spans="2:3" ht="15.75" customHeight="1" x14ac:dyDescent="0.4">
      <c r="B23" s="12" t="s">
        <v>7</v>
      </c>
      <c r="C23" t="s">
        <v>14</v>
      </c>
    </row>
    <row r="24" spans="2:3" ht="15.75" customHeight="1" x14ac:dyDescent="0.4">
      <c r="B24" s="12" t="s">
        <v>7</v>
      </c>
      <c r="C24" s="3" t="s">
        <v>15</v>
      </c>
    </row>
    <row r="25" spans="2:3" ht="15.75" customHeight="1" x14ac:dyDescent="0.4">
      <c r="B25" s="12"/>
    </row>
  </sheetData>
  <mergeCells count="10">
    <mergeCell ref="T4:T5"/>
    <mergeCell ref="C4:C5"/>
    <mergeCell ref="D4:D5"/>
    <mergeCell ref="E4:E5"/>
    <mergeCell ref="B4:B5"/>
    <mergeCell ref="K16:S16"/>
    <mergeCell ref="K3:S3"/>
    <mergeCell ref="F4:F5"/>
    <mergeCell ref="G4:G5"/>
    <mergeCell ref="H4:H5"/>
  </mergeCells>
  <phoneticPr fontId="1"/>
  <pageMargins left="0.59055118110236227" right="0.59055118110236227" top="0.59055118110236227" bottom="0.59055118110236227" header="0.31496062992125984" footer="0.31496062992125984"/>
  <pageSetup paperSize="9" scale="49" fitToHeight="0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別紙2（一覧表）</vt:lpstr>
      <vt:lpstr>'別紙2（一覧表）'!Print_Area</vt:lpstr>
      <vt:lpstr>'別紙2（一覧表）'!Print_Titles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洋一</dc:creator>
  <cp:lastModifiedBy>IMPCA218023a</cp:lastModifiedBy>
  <cp:lastPrinted>2022-10-31T00:00:32Z</cp:lastPrinted>
  <dcterms:created xsi:type="dcterms:W3CDTF">2021-12-13T01:18:21Z</dcterms:created>
  <dcterms:modified xsi:type="dcterms:W3CDTF">2022-10-31T00:00:36Z</dcterms:modified>
</cp:coreProperties>
</file>